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<sst xmlns="http://schemas.openxmlformats.org/spreadsheetml/2006/main" count="56" uniqueCount="35">
  <si>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L.P.</t>
  </si>
  <si>
    <t>Nazwa kredytu/pozyczki</t>
  </si>
  <si>
    <t>przyznana</t>
  </si>
  <si>
    <t>otrzymana</t>
  </si>
  <si>
    <t>Wysokość spłat</t>
  </si>
  <si>
    <t>Rok otrzymania kredytu, pożyczki</t>
  </si>
  <si>
    <t>I</t>
  </si>
  <si>
    <t>1.</t>
  </si>
  <si>
    <t>na dofinansowanie zadania pn. "Budowa oczyszczalni ścieków wraz z kanalizacją sanitarną dla m. Lutry gm. Kolmo"</t>
  </si>
  <si>
    <t>II</t>
  </si>
  <si>
    <t>KREDYTY</t>
  </si>
  <si>
    <t>III</t>
  </si>
  <si>
    <t>RAZEM</t>
  </si>
  <si>
    <t>pożyczka z Budżetu Państwa w ramach prowadzonego przez Gminę postępowania naprawczego</t>
  </si>
  <si>
    <t>Wysokość kredytu/pożyczki</t>
  </si>
  <si>
    <t>POŻYCZKI</t>
  </si>
  <si>
    <t>X</t>
  </si>
  <si>
    <t>x</t>
  </si>
  <si>
    <t>2.</t>
  </si>
  <si>
    <t>prefinansowanie zadań inwestycyjnych w ramach SPO</t>
  </si>
  <si>
    <t xml:space="preserve">kredyt na wydatki, zaciągnięty w 2005 r. </t>
  </si>
  <si>
    <t>kredyt na wydatki , zaciągnięty w 2006 r.</t>
  </si>
  <si>
    <t>3.</t>
  </si>
  <si>
    <t>4.</t>
  </si>
  <si>
    <t>5.</t>
  </si>
  <si>
    <t xml:space="preserve">kredyty inwestycyjne na wkład własny zadań realizowanych w Kolnie, Bęsi i Lutrach przy dofinansowaniu z SPO </t>
  </si>
  <si>
    <t>3. INFORMACJA O ZOBOWIĄZANIACH GMINY W ZAKRESIE POŻYCZEK, KREDYTÓW ZA 2007 ROK</t>
  </si>
  <si>
    <t>zadłużenie j.s.t. na 31.12.2006</t>
  </si>
  <si>
    <t>Kredyty i pożyczki spłacone lub umorzone na koniec okresu sprawozd. 31.12.2007</t>
  </si>
  <si>
    <t>Zadłużenie j.s.t. na koniec okresu sprawozd. 31.12.2007</t>
  </si>
  <si>
    <t>Niedobór/nadwyżka wg sprawozd. Rb-NDS za 2007</t>
  </si>
  <si>
    <t>Niedobór/ nadwyżka wg bilansu na 31.12.2007</t>
  </si>
  <si>
    <t>6.</t>
  </si>
  <si>
    <t>kredyt na wydatki, zaciągnięty w 2007 r.</t>
  </si>
  <si>
    <t>ŚRODKI DO DYSPOZYCJI RADY (KOL.14+/-KOL.16):   37 040,51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</si>
</sst>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3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2" fontId="10" fillId="4" borderId="2" xfId="0" applyNumberFormat="1" applyFont="1" applyFill="1" applyBorder="1" applyAlignment="1">
      <alignment/>
    </xf>
    <xf numFmtId="2" fontId="6" fillId="0" borderId="2" xfId="0" applyNumberFormat="1" applyFont="1" applyBorder="1" applyAlignment="1">
      <alignment/>
    </xf>
    <xf numFmtId="2" fontId="10" fillId="3" borderId="5" xfId="0" applyNumberFormat="1" applyFont="1" applyFill="1" applyBorder="1" applyAlignment="1">
      <alignment/>
    </xf>
    <xf numFmtId="2" fontId="4" fillId="3" borderId="5" xfId="0" applyNumberFormat="1" applyFont="1" applyFill="1" applyBorder="1" applyAlignment="1">
      <alignment/>
    </xf>
    <xf numFmtId="2" fontId="4" fillId="3" borderId="6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8">
      <selection activeCell="J21" sqref="J21"/>
    </sheetView>
  </sheetViews>
  <sheetFormatPr defaultColWidth="9.00390625" defaultRowHeight="12.75"/>
  <cols>
    <col min="1" max="1" width="3.375" style="0" customWidth="1"/>
    <col min="2" max="2" width="15.00390625" style="0" customWidth="1"/>
    <col min="3" max="3" width="6.25390625" style="0" customWidth="1"/>
    <col min="4" max="4" width="8.75390625" style="0" customWidth="1"/>
    <col min="5" max="6" width="8.375" style="0" customWidth="1"/>
    <col min="7" max="7" width="8.875" style="0" customWidth="1"/>
    <col min="8" max="8" width="7.75390625" style="0" customWidth="1"/>
    <col min="9" max="10" width="8.125" style="0" customWidth="1"/>
    <col min="11" max="11" width="8.00390625" style="0" customWidth="1"/>
    <col min="12" max="12" width="7.25390625" style="0" customWidth="1"/>
    <col min="13" max="13" width="4.875" style="0" customWidth="1"/>
    <col min="14" max="14" width="9.25390625" style="0" customWidth="1"/>
    <col min="16" max="16" width="9.75390625" style="0" bestFit="1" customWidth="1"/>
  </cols>
  <sheetData>
    <row r="1" spans="1:16" ht="23.25" customHeight="1" thickBo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2"/>
    </row>
    <row r="2" spans="1:16" s="1" customFormat="1" ht="25.5" customHeight="1">
      <c r="A2" s="45" t="s">
        <v>0</v>
      </c>
      <c r="B2" s="34" t="s">
        <v>1</v>
      </c>
      <c r="C2" s="51" t="s">
        <v>5</v>
      </c>
      <c r="D2" s="34" t="s">
        <v>14</v>
      </c>
      <c r="E2" s="34"/>
      <c r="F2" s="34" t="s">
        <v>27</v>
      </c>
      <c r="G2" s="43" t="s">
        <v>28</v>
      </c>
      <c r="H2" s="47" t="s">
        <v>4</v>
      </c>
      <c r="I2" s="48"/>
      <c r="J2" s="48"/>
      <c r="K2" s="48"/>
      <c r="L2" s="49"/>
      <c r="M2" s="50"/>
      <c r="N2" s="34" t="s">
        <v>29</v>
      </c>
      <c r="O2" s="34" t="s">
        <v>30</v>
      </c>
      <c r="P2" s="38" t="s">
        <v>31</v>
      </c>
    </row>
    <row r="3" spans="1:16" s="1" customFormat="1" ht="57" customHeight="1">
      <c r="A3" s="46"/>
      <c r="B3" s="35"/>
      <c r="C3" s="52"/>
      <c r="D3" s="6" t="s">
        <v>2</v>
      </c>
      <c r="E3" s="6" t="s">
        <v>3</v>
      </c>
      <c r="F3" s="35"/>
      <c r="G3" s="44"/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35"/>
      <c r="O3" s="35"/>
      <c r="P3" s="39"/>
    </row>
    <row r="4" spans="1:16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9">
        <v>16</v>
      </c>
    </row>
    <row r="5" spans="1:16" s="14" customFormat="1" ht="17.25" customHeight="1">
      <c r="A5" s="15" t="s">
        <v>6</v>
      </c>
      <c r="B5" s="16" t="s">
        <v>15</v>
      </c>
      <c r="C5" s="16"/>
      <c r="D5" s="23">
        <f aca="true" t="shared" si="0" ref="D5:N5">SUM(D7:D8)</f>
        <v>2717744.58</v>
      </c>
      <c r="E5" s="23">
        <f t="shared" si="0"/>
        <v>2717744.58</v>
      </c>
      <c r="F5" s="23">
        <f>SUM(F7:F8)</f>
        <v>1254744.58</v>
      </c>
      <c r="G5" s="23">
        <f t="shared" si="0"/>
        <v>949744.58</v>
      </c>
      <c r="H5" s="23">
        <f t="shared" si="0"/>
        <v>305000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305000</v>
      </c>
      <c r="O5" s="17" t="s">
        <v>16</v>
      </c>
      <c r="P5" s="22" t="s">
        <v>16</v>
      </c>
    </row>
    <row r="6" spans="1:16" ht="45.75" customHeight="1" hidden="1">
      <c r="A6" s="2" t="s">
        <v>7</v>
      </c>
      <c r="B6" s="3" t="s">
        <v>8</v>
      </c>
      <c r="C6" s="10">
        <v>1999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>
        <f>SUM(F6-G6)</f>
        <v>0</v>
      </c>
      <c r="O6" s="4"/>
      <c r="P6" s="5"/>
    </row>
    <row r="7" spans="1:16" ht="78.75">
      <c r="A7" s="2" t="s">
        <v>7</v>
      </c>
      <c r="B7" s="3" t="s">
        <v>13</v>
      </c>
      <c r="C7" s="10">
        <v>2004</v>
      </c>
      <c r="D7" s="24">
        <v>2500000</v>
      </c>
      <c r="E7" s="24">
        <v>2500000</v>
      </c>
      <c r="F7" s="24">
        <v>1037000</v>
      </c>
      <c r="G7" s="24">
        <v>732000</v>
      </c>
      <c r="H7" s="24">
        <v>305000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f>SUM(F7-G7)</f>
        <v>305000</v>
      </c>
      <c r="O7" s="20" t="s">
        <v>17</v>
      </c>
      <c r="P7" s="21" t="s">
        <v>17</v>
      </c>
    </row>
    <row r="8" spans="1:16" ht="45">
      <c r="A8" s="2" t="s">
        <v>18</v>
      </c>
      <c r="B8" s="3" t="s">
        <v>19</v>
      </c>
      <c r="C8" s="10">
        <v>2006</v>
      </c>
      <c r="D8" s="24">
        <v>217744.58</v>
      </c>
      <c r="E8" s="24">
        <v>217744.58</v>
      </c>
      <c r="F8" s="24">
        <v>217744.58</v>
      </c>
      <c r="G8" s="24">
        <v>217744.58</v>
      </c>
      <c r="H8" s="28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f>SUM(F8-G8)</f>
        <v>0</v>
      </c>
      <c r="O8" s="20" t="s">
        <v>17</v>
      </c>
      <c r="P8" s="21" t="s">
        <v>17</v>
      </c>
    </row>
    <row r="9" spans="1:16" s="14" customFormat="1" ht="17.25" customHeight="1">
      <c r="A9" s="15" t="s">
        <v>9</v>
      </c>
      <c r="B9" s="16" t="s">
        <v>10</v>
      </c>
      <c r="C9" s="16"/>
      <c r="D9" s="23">
        <f aca="true" t="shared" si="1" ref="D9:L9">SUM(D10:D15)</f>
        <v>2719945</v>
      </c>
      <c r="E9" s="23">
        <f t="shared" si="1"/>
        <v>2719945</v>
      </c>
      <c r="F9" s="23">
        <f t="shared" si="1"/>
        <v>1741816</v>
      </c>
      <c r="G9" s="23">
        <f t="shared" si="1"/>
        <v>129000</v>
      </c>
      <c r="H9" s="23">
        <f t="shared" si="1"/>
        <v>297000</v>
      </c>
      <c r="I9" s="23">
        <f t="shared" si="1"/>
        <v>570000</v>
      </c>
      <c r="J9" s="23">
        <f t="shared" si="1"/>
        <v>533013</v>
      </c>
      <c r="K9" s="23">
        <f t="shared" si="1"/>
        <v>452803</v>
      </c>
      <c r="L9" s="23">
        <f t="shared" si="1"/>
        <v>678129</v>
      </c>
      <c r="M9" s="23">
        <f>SUM(M10)</f>
        <v>0</v>
      </c>
      <c r="N9" s="23">
        <f>SUM(N10:N15)</f>
        <v>2530945</v>
      </c>
      <c r="O9" s="18" t="s">
        <v>16</v>
      </c>
      <c r="P9" s="19" t="s">
        <v>16</v>
      </c>
    </row>
    <row r="10" spans="1:16" ht="36" customHeight="1">
      <c r="A10" s="2" t="s">
        <v>7</v>
      </c>
      <c r="B10" s="3" t="s">
        <v>20</v>
      </c>
      <c r="C10" s="10">
        <v>2005</v>
      </c>
      <c r="D10" s="24">
        <v>696000</v>
      </c>
      <c r="E10" s="24">
        <v>696000</v>
      </c>
      <c r="F10" s="24">
        <v>636000</v>
      </c>
      <c r="G10" s="24">
        <v>60000</v>
      </c>
      <c r="H10" s="24">
        <v>120000</v>
      </c>
      <c r="I10" s="24">
        <v>120000</v>
      </c>
      <c r="J10" s="24">
        <v>156000</v>
      </c>
      <c r="K10" s="24">
        <v>180000</v>
      </c>
      <c r="L10" s="30">
        <v>0</v>
      </c>
      <c r="M10" s="24">
        <v>0</v>
      </c>
      <c r="N10" s="24">
        <f>SUM(F10-G10)</f>
        <v>576000</v>
      </c>
      <c r="O10" s="20" t="s">
        <v>17</v>
      </c>
      <c r="P10" s="21" t="s">
        <v>17</v>
      </c>
    </row>
    <row r="11" spans="1:16" ht="36" customHeight="1">
      <c r="A11" s="2" t="s">
        <v>18</v>
      </c>
      <c r="B11" s="3" t="s">
        <v>21</v>
      </c>
      <c r="C11" s="10">
        <v>2006</v>
      </c>
      <c r="D11" s="24">
        <v>920803</v>
      </c>
      <c r="E11" s="24">
        <v>920803</v>
      </c>
      <c r="F11" s="24">
        <v>920803</v>
      </c>
      <c r="G11" s="24">
        <v>60000</v>
      </c>
      <c r="H11" s="24">
        <v>108000</v>
      </c>
      <c r="I11" s="24">
        <v>300000</v>
      </c>
      <c r="J11" s="24">
        <v>240000</v>
      </c>
      <c r="K11" s="24">
        <v>212803</v>
      </c>
      <c r="L11" s="30">
        <v>0</v>
      </c>
      <c r="M11" s="24">
        <v>0</v>
      </c>
      <c r="N11" s="24">
        <f>SUM(F11-G11)</f>
        <v>860803</v>
      </c>
      <c r="O11" s="20" t="s">
        <v>17</v>
      </c>
      <c r="P11" s="21" t="s">
        <v>17</v>
      </c>
    </row>
    <row r="12" spans="1:16" ht="36" customHeight="1">
      <c r="A12" s="2" t="s">
        <v>22</v>
      </c>
      <c r="B12" s="31" t="s">
        <v>25</v>
      </c>
      <c r="C12" s="10">
        <v>2006</v>
      </c>
      <c r="D12" s="24">
        <v>53472</v>
      </c>
      <c r="E12" s="24">
        <v>53472</v>
      </c>
      <c r="F12" s="24">
        <v>53472</v>
      </c>
      <c r="G12" s="24">
        <v>3000</v>
      </c>
      <c r="H12" s="24">
        <v>3000</v>
      </c>
      <c r="I12" s="24">
        <v>30000</v>
      </c>
      <c r="J12" s="24">
        <v>17472</v>
      </c>
      <c r="K12" s="24">
        <v>0</v>
      </c>
      <c r="L12" s="30">
        <v>0</v>
      </c>
      <c r="M12" s="24">
        <v>0</v>
      </c>
      <c r="N12" s="24">
        <f>SUM(F12-G12)</f>
        <v>50472</v>
      </c>
      <c r="O12" s="20" t="s">
        <v>17</v>
      </c>
      <c r="P12" s="21" t="s">
        <v>17</v>
      </c>
    </row>
    <row r="13" spans="1:16" ht="36" customHeight="1">
      <c r="A13" s="2" t="s">
        <v>23</v>
      </c>
      <c r="B13" s="32"/>
      <c r="C13" s="10">
        <v>2006</v>
      </c>
      <c r="D13" s="24">
        <v>65036</v>
      </c>
      <c r="E13" s="24">
        <v>65036</v>
      </c>
      <c r="F13" s="24">
        <v>65036</v>
      </c>
      <c r="G13" s="24">
        <v>3000</v>
      </c>
      <c r="H13" s="24">
        <v>3000</v>
      </c>
      <c r="I13" s="24">
        <v>30000</v>
      </c>
      <c r="J13" s="24">
        <v>29036</v>
      </c>
      <c r="K13" s="24">
        <v>0</v>
      </c>
      <c r="L13" s="30">
        <v>0</v>
      </c>
      <c r="M13" s="24">
        <v>0</v>
      </c>
      <c r="N13" s="24">
        <f>SUM(F13-G13)</f>
        <v>62036</v>
      </c>
      <c r="O13" s="20" t="s">
        <v>17</v>
      </c>
      <c r="P13" s="21" t="s">
        <v>17</v>
      </c>
    </row>
    <row r="14" spans="1:16" ht="36" customHeight="1">
      <c r="A14" s="2" t="s">
        <v>24</v>
      </c>
      <c r="B14" s="33"/>
      <c r="C14" s="10">
        <v>2006</v>
      </c>
      <c r="D14" s="24">
        <v>66505</v>
      </c>
      <c r="E14" s="24">
        <v>66505</v>
      </c>
      <c r="F14" s="24">
        <v>66505</v>
      </c>
      <c r="G14" s="24">
        <v>3000</v>
      </c>
      <c r="H14" s="24">
        <v>3000</v>
      </c>
      <c r="I14" s="24">
        <v>30000</v>
      </c>
      <c r="J14" s="24">
        <v>30505</v>
      </c>
      <c r="K14" s="24">
        <v>0</v>
      </c>
      <c r="L14" s="30">
        <v>0</v>
      </c>
      <c r="M14" s="24">
        <v>0</v>
      </c>
      <c r="N14" s="24">
        <f>SUM(F14-G14)</f>
        <v>63505</v>
      </c>
      <c r="O14" s="20" t="s">
        <v>17</v>
      </c>
      <c r="P14" s="21" t="s">
        <v>17</v>
      </c>
    </row>
    <row r="15" spans="1:16" ht="36" customHeight="1">
      <c r="A15" s="2" t="s">
        <v>32</v>
      </c>
      <c r="B15" s="3" t="s">
        <v>33</v>
      </c>
      <c r="C15" s="10">
        <v>2007</v>
      </c>
      <c r="D15" s="24">
        <v>918129</v>
      </c>
      <c r="E15" s="24">
        <v>918129</v>
      </c>
      <c r="F15" s="24">
        <v>0</v>
      </c>
      <c r="G15" s="24">
        <v>0</v>
      </c>
      <c r="H15" s="24">
        <v>60000</v>
      </c>
      <c r="I15" s="24">
        <v>60000</v>
      </c>
      <c r="J15" s="24">
        <v>60000</v>
      </c>
      <c r="K15" s="24">
        <v>60000</v>
      </c>
      <c r="L15" s="29">
        <v>678129</v>
      </c>
      <c r="M15" s="24">
        <v>0</v>
      </c>
      <c r="N15" s="24">
        <f>SUM(E15-G15)</f>
        <v>918129</v>
      </c>
      <c r="O15" s="20" t="s">
        <v>17</v>
      </c>
      <c r="P15" s="21" t="s">
        <v>17</v>
      </c>
    </row>
    <row r="16" spans="1:16" s="14" customFormat="1" ht="22.5" customHeight="1" thickBot="1">
      <c r="A16" s="11" t="s">
        <v>11</v>
      </c>
      <c r="B16" s="12" t="s">
        <v>12</v>
      </c>
      <c r="C16" s="13"/>
      <c r="D16" s="25">
        <f aca="true" t="shared" si="2" ref="D16:L16">SUM(D5+D9)</f>
        <v>5437689.58</v>
      </c>
      <c r="E16" s="25">
        <f t="shared" si="2"/>
        <v>5437689.58</v>
      </c>
      <c r="F16" s="25">
        <f t="shared" si="2"/>
        <v>2996560.58</v>
      </c>
      <c r="G16" s="25">
        <f t="shared" si="2"/>
        <v>1078744.58</v>
      </c>
      <c r="H16" s="25">
        <f t="shared" si="2"/>
        <v>602000</v>
      </c>
      <c r="I16" s="25">
        <f t="shared" si="2"/>
        <v>570000</v>
      </c>
      <c r="J16" s="25">
        <f t="shared" si="2"/>
        <v>533013</v>
      </c>
      <c r="K16" s="25">
        <f t="shared" si="2"/>
        <v>452803</v>
      </c>
      <c r="L16" s="25">
        <f t="shared" si="2"/>
        <v>678129</v>
      </c>
      <c r="M16" s="25">
        <v>0</v>
      </c>
      <c r="N16" s="26">
        <f>SUM(N5+N9)</f>
        <v>2835945</v>
      </c>
      <c r="O16" s="26">
        <v>105235.71</v>
      </c>
      <c r="P16" s="27">
        <v>-2798904.49</v>
      </c>
    </row>
    <row r="17" spans="1:16" ht="16.5" customHeight="1">
      <c r="A17" s="36" t="s">
        <v>34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</sheetData>
  <mergeCells count="13">
    <mergeCell ref="A1:P1"/>
    <mergeCell ref="G2:G3"/>
    <mergeCell ref="N2:N3"/>
    <mergeCell ref="A2:A3"/>
    <mergeCell ref="B2:B3"/>
    <mergeCell ref="H2:M2"/>
    <mergeCell ref="C2:C3"/>
    <mergeCell ref="D2:E2"/>
    <mergeCell ref="O2:O3"/>
    <mergeCell ref="B12:B14"/>
    <mergeCell ref="F2:F3"/>
    <mergeCell ref="A17:P17"/>
    <mergeCell ref="P2:P3"/>
  </mergeCells>
  <printOptions/>
  <pageMargins left="0.7874015748031497" right="0.7874015748031497" top="0.3937007874015748" bottom="0.3937007874015748" header="0.5118110236220472" footer="0.5118110236220472"/>
  <pageSetup firstPageNumber="31" useFirstPageNumber="1" horizontalDpi="300" verticalDpi="300" orientation="landscape" paperSize="9" r:id="rId1"/>
  <headerFooter alignWithMargins="0">
    <oddFooter>&amp;L&amp;"Arial CE,Kursywa"&amp;9Sprawozdanie z wykonania budżetu Gminy Kolno za 2007 rok&amp;R&amp;"Arial CE,Kursywa"&amp;9Strona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Urzędnik</cp:lastModifiedBy>
  <cp:lastPrinted>2008-03-17T11:33:36Z</cp:lastPrinted>
  <dcterms:created xsi:type="dcterms:W3CDTF">2004-03-23T10:12:38Z</dcterms:created>
  <dcterms:modified xsi:type="dcterms:W3CDTF">2008-03-17T11:35:53Z</dcterms:modified>
  <cp:category/>
  <cp:version/>
  <cp:contentType/>
  <cp:contentStatus/>
</cp:coreProperties>
</file>