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50" windowHeight="379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<sst xmlns="http://schemas.openxmlformats.org/spreadsheetml/2006/main" count="134" uniqueCount="121">
  <si>
    <t>DOCHODY</t>
  </si>
  <si>
    <t>dotacje na zadania zlecone</t>
  </si>
  <si>
    <t>subwencje</t>
  </si>
  <si>
    <t>pozostałe dochody</t>
  </si>
  <si>
    <t>Wykonane dochody 2002</t>
  </si>
  <si>
    <t>Wykonane dochody 2003</t>
  </si>
  <si>
    <t>RAZEM</t>
  </si>
  <si>
    <t xml:space="preserve">w tym z tytułu podatków (dział 756) </t>
  </si>
  <si>
    <t>oświatowa</t>
  </si>
  <si>
    <t>podstawowa</t>
  </si>
  <si>
    <t>rekompensująca</t>
  </si>
  <si>
    <t xml:space="preserve">Wykonanie dochodów w poszczególnych działach budżetu przedstawia się następująco: </t>
  </si>
  <si>
    <t>Dział 010</t>
  </si>
  <si>
    <t>ROLNICTWO I ŁOWIECTWO</t>
  </si>
  <si>
    <t>Dział 020</t>
  </si>
  <si>
    <t>LEŚNICTWO</t>
  </si>
  <si>
    <t>Dział 600</t>
  </si>
  <si>
    <t>TRANSPORT I ŁĄCZNOŚĆ</t>
  </si>
  <si>
    <t>Dział 700</t>
  </si>
  <si>
    <t>GOSPODARKA MIESZKANIOWA</t>
  </si>
  <si>
    <t>użytkowania wieczystego</t>
  </si>
  <si>
    <t>ze sprzedaży mienia gminy</t>
  </si>
  <si>
    <t>Dział 750</t>
  </si>
  <si>
    <t>ADMINISTRACJA PUBLICZNA</t>
  </si>
  <si>
    <t>Dział 751</t>
  </si>
  <si>
    <t>URZĘDY NACZELNYCH ORGANÓW WŁADZY PAŃSTWOWEJ</t>
  </si>
  <si>
    <t>Dział 754</t>
  </si>
  <si>
    <t>BEZPIECZEŃSTWO PUBLICZNE I OCHRONA PRZECIWPOŻAROWA</t>
  </si>
  <si>
    <t>Dział 756</t>
  </si>
  <si>
    <t>podatek rolny</t>
  </si>
  <si>
    <t>podatek leśny</t>
  </si>
  <si>
    <t>podatek od nieruchomości</t>
  </si>
  <si>
    <t>podatek od środków transportowych</t>
  </si>
  <si>
    <t>podatek od spadków i darowizn</t>
  </si>
  <si>
    <t>wpływy z karty podatkowej</t>
  </si>
  <si>
    <t>odsetki z karty podatkowej</t>
  </si>
  <si>
    <t>opłata skarbowa</t>
  </si>
  <si>
    <t>udziały w podatku dochodowym od osób fizycznych i prawnych</t>
  </si>
  <si>
    <t>podatek od czynności cywilno - prawnych</t>
  </si>
  <si>
    <t>opłata targowa</t>
  </si>
  <si>
    <t>odsetki z opłaty skarbowej</t>
  </si>
  <si>
    <t xml:space="preserve">odsetki </t>
  </si>
  <si>
    <t>Dział 758</t>
  </si>
  <si>
    <t>RÓŻNE ROZLICZENIA</t>
  </si>
  <si>
    <t>Dział 801</t>
  </si>
  <si>
    <t>OŚWIATA I WYCHOWANIE</t>
  </si>
  <si>
    <t>Dział 851</t>
  </si>
  <si>
    <t>OCHRONA ZDROWIA</t>
  </si>
  <si>
    <t>dotacja na zasiłki i pomoc w naturze</t>
  </si>
  <si>
    <t>dotacja na wypłatę zasiłków rodzinnych, pielęgnacyjnych i wychowawczych</t>
  </si>
  <si>
    <t xml:space="preserve">dotacja na składki na ubezpieczenia zdrowotne </t>
  </si>
  <si>
    <t>dotacja na wdrożenie oprogramowania użytkowego POMOST</t>
  </si>
  <si>
    <t>Dział 854</t>
  </si>
  <si>
    <t>EDUKACYJNA OPIEKA WYCHOWAWCZA</t>
  </si>
  <si>
    <t>Dział 900</t>
  </si>
  <si>
    <t>GOSPODARKA KOMUNALNA I OCHRONA ŚRODOWISKA</t>
  </si>
  <si>
    <t>Dział 921</t>
  </si>
  <si>
    <t>KULTURA I OCHRONA DZIEDZICTWA NARODOWEGO</t>
  </si>
  <si>
    <t>SPRAWOZDANIE Z WYKONANIA BUDŻETU GMINY KOLNO ZA 2004 ROK.</t>
  </si>
  <si>
    <r>
      <t xml:space="preserve">Uchwalony przez Radę Gminy budżet na 2004r po zmianach, wg stanu na 31.12.2004 po stronie dochodów wyniósł </t>
    </r>
    <r>
      <rPr>
        <b/>
        <sz val="10"/>
        <rFont val="Arial CE"/>
        <family val="2"/>
      </rPr>
      <t>6.310.897 zł</t>
    </r>
    <r>
      <rPr>
        <sz val="10"/>
        <rFont val="Arial CE"/>
        <family val="2"/>
      </rPr>
      <t xml:space="preserve"> w tym:</t>
    </r>
  </si>
  <si>
    <t>Wykonane dochody budżetowe za 2004 rok wyniosły 6.117.240 zł (97% planu).</t>
  </si>
  <si>
    <t>Porównując wykonane dochody za 2004 r. z wykonanymi dochodami za 2003 r.  (91% planu) i 2002 r. (76% planu) można stwierdzić, iż budżet Gminy został urealniony, a jednocześnie nastąpił zdecydowany wzrost dochodów własnych.</t>
  </si>
  <si>
    <t>Wykonane dochody 2004</t>
  </si>
  <si>
    <t>wzrost/spadek dochodów 2004/2003</t>
  </si>
  <si>
    <t>wyrównawcza</t>
  </si>
  <si>
    <t xml:space="preserve">Z powyższego zestawienia wynika, iż w 2004 roku zdecydowanie wzrosła kwota na realizację zadań zleconych. Spowodowane to było zmianami ustawowymi w zakresie zadań zleconych - od 1 maja 2004 roku Gmina realizuje jako zadanie zlecone wypłatę świadczeń rodzinnych. </t>
  </si>
  <si>
    <t>Duży wzrost subwencji oświatowej spowodowany był pozyskaniem przez władze Gminy w 2004 roku dodatkowych środków w ramach 1% rezerwy tej subwencji: 71.751 zł na remonty oraz 50.000 zł na zakup wyposażenia i pomocy naukowych do szkół. Subwencja oświatowa bez tych dodatkowych środków wyniosła 1.894.664 zł i była wyższa o niespełna 2% w porównaniu do roku 2003.</t>
  </si>
  <si>
    <t xml:space="preserve">Wzrost dochodów podatkowych nie był spowodowany wzrostem stawek, gdyż te pozostały w 2004 roku w zasadzie na niezmienionym poziomie. W 2004 roku nastąpił zdecydowany wzrost dochdów za ścieki. Wzrost dochodów własnych możliwy był dzięki skuteczniejszej egzekucji. Należności na koniec 2004 roku zmniejszyły się do kwoty 695.438 zł (na koniec 2003 r. wynosiły 753.144 zł).  </t>
  </si>
  <si>
    <t>odsetki od nieterminowych wpłat, koszty upomnień</t>
  </si>
  <si>
    <t>pozostałe dochody, głównie czynsze za lokale</t>
  </si>
  <si>
    <t>(88,3% planu)</t>
  </si>
  <si>
    <t>(94,4% planu)</t>
  </si>
  <si>
    <t>(98,6% planu)</t>
  </si>
  <si>
    <t>(104,4% planu)</t>
  </si>
  <si>
    <t>% relacja 2004/2003</t>
  </si>
  <si>
    <t>wpływy z różnych opłat (koszty upomnień, opłata prolongacyjna, koszty egz.)</t>
  </si>
  <si>
    <t>część wyrównawcza subwencji ogólnej</t>
  </si>
  <si>
    <t>różne rozliczenia finansowe, obejmujące między innymi rozliczenia Urzędów Skarbowych, odsetki od środków na rachunku bankowym, wpływ dochodów z tytułu rozliczenia z Gminnym Ośrodkiem Pomocy Społecznej w Kolnie za 2003 rok</t>
  </si>
  <si>
    <t>Dział 852</t>
  </si>
  <si>
    <t>POMOC SPOŁECZNA</t>
  </si>
  <si>
    <t>90,5% planu</t>
  </si>
  <si>
    <t>100% planu</t>
  </si>
  <si>
    <t>dotacja na wypłatę świadczeń rodzinnych</t>
  </si>
  <si>
    <t>99,1% planu</t>
  </si>
  <si>
    <t>96,9% planu</t>
  </si>
  <si>
    <t>100,9% planu</t>
  </si>
  <si>
    <t>wyk. 2004</t>
  </si>
  <si>
    <t>wpływy za zrzut ścieków oraz partycypację mieszkańców Lutr w budowie oczyszczalni ścieków w Lutrach wraz z odsetkami i kosztami wezwań</t>
  </si>
  <si>
    <t>dotacja na budowę kanalizacji Bęsia II z GFOŚiGW (5.000 zł) oraz PFOŚiGW (25.000 zł)</t>
  </si>
  <si>
    <t>dotacja na oświetlenie ulic - w 2004 roku nastapiło ostateczne rozliczenie dotacji za 2003 rok - od 2004 roku oświetlenie ulic jest zadaniem własnym, na które gmina nie otrzymuje dotacji</t>
  </si>
  <si>
    <t>Dział 926</t>
  </si>
  <si>
    <t xml:space="preserve">W 2004 roku Gmina uzyskała pożyczkę z Budżetu Państwa w wysokości 2.500.000 zł w ramach prowadzonego postępowanie naprawcze finansów Gminy Kolno. Pożyczka pozwoliła na spłatę następujących zobowiązań: wobec ZUS (1.715.857 zł, w tym odsetki - 514.824 zł), koszty egzekucji zaległych składek (144.302 zł), za gospodarcze korzystanie ze środowiska (11.788 zł), zaległy fundusz świadczeń socjalnych pracowników oświaty i gminy (130.809 zł), za dowozy szkolne (197.244 zł), częściowa spłata pożyczki z WFOŚiGW (300.000 zł). Pozyskana pożyczka oraz zrealizowane w 2004 roku dochody pozwoliły na unormowanie sytuacji finansowej Gminy. Po raz pierwszy od wielu lat, Gmina Kolno nie ma zobowiązań wymagalnych. W 2004 roku nastąpiło dalsze  ograniczenie wydatków bieżących, wzrost dochodów własnych oraz zdecydowany wzrost wydatków inwestycyjnych. Szczegółowo realizację budżetu Gminy za rok 2004 przedstawia się poniżej. </t>
  </si>
  <si>
    <t>część oświatowa subwencji ogólnej, obejmująca kwotę podstawową 1.894.664 zł oraz dodatkowe środki pozyskane przez Gminę w ramach 1% rezerwy: 71.751 zł na remont szkoły w Kolnie, 50.000 zł na zakup pomocy naukowych i wyposażenia do szkół.</t>
  </si>
  <si>
    <t>część podstawowa subwencji ogólnej - środki rezerwy przeznaczone na uzupełnienie dochodów w związku z otrzymaniem przez Gminę za 9 miesięcy 2004r. dochodów z podatku dochodowego od osób fizycznych  niższych od dochodów z tego tytułu otrzymanych w analogicznym okresie 2003 r.(w porównywalnych warunkach, tj.podwyższonych do udziału w wysokości 35,72%)</t>
  </si>
  <si>
    <t xml:space="preserve">część rekompensująca subwencji ogólnej - skutki ustawowych ulg i zwolnień za 2003 r.pozostałe do przekazania w 2004 r. , stanowiące ostateczne rozliczenie z tego tytułu </t>
  </si>
  <si>
    <t>61,8% planu</t>
  </si>
  <si>
    <t>85,3% planu</t>
  </si>
  <si>
    <r>
      <t>Na plan 4.200 zł wpłynęła kwota 6.280 zł - 149,5% planu</t>
    </r>
    <r>
      <rPr>
        <sz val="10"/>
        <rFont val="Arial CE"/>
        <family val="2"/>
      </rPr>
      <t>: są to wpływy za dzierżawę obwodów łowieckich</t>
    </r>
  </si>
  <si>
    <r>
      <t>Na plan 5.054 zł wpłynęła kwota 5.054 zł - 100% planu</t>
    </r>
    <r>
      <rPr>
        <sz val="10"/>
        <rFont val="Arial CE"/>
        <family val="2"/>
      </rPr>
      <t>: jest to dotacja z powiatu na realizację porozumienia w sprawie powierzenia Gminie Kolno funkcji zarządu drogami powiatowymi nieutwardzonymi</t>
    </r>
  </si>
  <si>
    <r>
      <t>Na plan 265.688 zł wpłynęła kwota 254.671 zł - 95,9% planu</t>
    </r>
    <r>
      <rPr>
        <sz val="10"/>
        <rFont val="Arial CE"/>
        <family val="2"/>
      </rPr>
      <t>. W dziale 700 zrealizowane zostały dochody z tytułu:</t>
    </r>
  </si>
  <si>
    <r>
      <t xml:space="preserve">Na plan 209.889 zł wpłynęła kwota 185.275 zł - 88,3% planu. </t>
    </r>
    <r>
      <rPr>
        <sz val="10"/>
        <rFont val="Arial CE"/>
        <family val="2"/>
      </rPr>
      <t xml:space="preserve">Dochody w tym dziale to dotacja na realizację zadań z zakresu admnistracji rządowej (67.860 zł - 100% planu), dochody różne, w tym wpływy za wydawane zezwolenia na prowadzenie działalności gospodarczej, rozliczenia za znaki skarbowe, prowizje za znaki skarbowe, udostępnienie danych osobowych (14.739 zł - 62,3% planu), za usługi ksero (250 zł - 100% planu), środki na dofinansowanie zatrudnienia bezrobotnych w ramach AGRO i prac interwencyjnych (100.167 zł - 100,5% planu), 5% z wpłat za wydane dowody osobiste (643 zł - 107,2% planu), dobrowolne wpłaty mieszkańców sołectwa Tejstymy na zakup przystanku (1.616 zł - 100% planu). W 2004 roku nie wpłynęła zaplanowana kwota 16.209 zł, pozyskana w ramach środków unijnych na przyjazd w lipcu 2004 r. mieszkańców Gminy Belm - ze względu na długie procedury formalne, powyższa kwota wpłynie do budżetu w 2005 roku.   </t>
    </r>
  </si>
  <si>
    <r>
      <t xml:space="preserve">Na plan 1.908.619 zł wpłynęła kwota 1.783.512zł - 93,4% planu - </t>
    </r>
    <r>
      <rPr>
        <sz val="10"/>
        <rFont val="Arial CE"/>
        <family val="2"/>
      </rPr>
      <t>w dziale tym zrealizowane zostały dochody z tytułu:</t>
    </r>
  </si>
  <si>
    <t>DOCHODY OD OSÓB PRAWNYCH, OD OSÓB FIZYCZNYCH I OD INNYCH NIE POSIADAJĄCYCH OSOBOWOŚCI PRAWNEJ ORAZ WYDATKI ZWIĄZANE Z ICH POBOREM</t>
  </si>
  <si>
    <t>Powyższe zestawienie wskazuje, iż rok 2004 był kolejnym, w którym poprawiła się ściągalność podatków, na egzekucję których bezpośredni wpływ ma Gmina (podatek od nieruchomości, rolny, od środków transportowych) - wzrost o 9,21%. Wzrost dochodów podatkowych nie był spowodowany wzrostem stawek podatkowych, gdyż w roku 2004 w porównaniu z rokiem 2003 pozostawały one w zasadzie na niezmienionym poziomie - nastąpił wzrost jedynie stawki za pozostałe grunty z 0,10 zł do 0,11 zł. Ogółem wymiar podatku rolnego, leśnego i od nieruchomości w 2004 wyniósł 1.299.952,70 zł, a w 2003 - 1.251.710,98 zł. W zakresie podatków i opłat przekazywanych przez Urzędy Skarbowe oraz CIT i PIT trudno jest przewidzieć na dany rok dochody, gdyż wynikają one z wielu czynników, w zasadzie niezależnych od Gminy - dochody z tytułu PIT w 2004 roku wzrosły o 6,7%, mimo, iż wykonanie po III kwartałach wskazywało, że dochody z tego tytułu będą znacznie niższe.</t>
  </si>
  <si>
    <r>
      <t>Na plan 2.855.704 zł wpłynęła kwota 2.855.537 zł - 100,0 % planu</t>
    </r>
    <r>
      <rPr>
        <sz val="10"/>
        <rFont val="Arial CE"/>
        <family val="2"/>
      </rPr>
      <t>; dochody w tym dziale to:</t>
    </r>
  </si>
  <si>
    <r>
      <t>Na plan 70.890 zł wpłynęła kwota 69.710 zł - 98,3 % planu</t>
    </r>
    <r>
      <rPr>
        <sz val="10"/>
        <rFont val="Arial CE"/>
        <family val="2"/>
      </rPr>
      <t>; dochody w tym dziale to: dotacja celowa przeznaczona na "wyprawkę szkolną" dla 27 pierwszoklasistów (2.172 zł - 100% planu),  dotacja na materiały edukacyjne w ramach PAOW podkomponent B2 "Edukacja" (4.452 zł - 100% planu), środki na stypendia dla uczniów gimnazjum (12.110 zł - 100% planu), wpływy z opłaty stałej przedszkoli (na plan 35.000 zł wpłynęła kwota 33.820 zł - 96,6% planu), dotacja celowa na dowożenie od września 2004 roku uczniów "0" (816 zł - 100% planu), dotacja na szkolenie w zakresie informatyki w ramach PAOW podkomponent  B2 "Edukacja" (3.250 zł - 100% planu), środki na wynagrodzenia komisji egzaminacyjnej powołanej do przeprowadzenia postępowania kwalifikacyjnego związanego z awansem zawodowym nauczycieli (150 zł - 100% planu)</t>
    </r>
  </si>
  <si>
    <r>
      <t>Na plan 30.000 zł wpłynęła kwota 38.996 zł - 130% planu</t>
    </r>
    <r>
      <rPr>
        <sz val="10"/>
        <rFont val="Arial CE"/>
        <family val="2"/>
      </rPr>
      <t>; dochody w tym dziale to opłaty za wydane zezwolenia na sprzedaż alkoholu</t>
    </r>
  </si>
  <si>
    <r>
      <t>Na plan 717.725 zł wpłynęła kwota 702.462 zł - 97,9% planu.</t>
    </r>
    <r>
      <rPr>
        <sz val="10"/>
        <rFont val="Arial CE"/>
        <family val="2"/>
      </rPr>
      <t xml:space="preserve"> Wysokość dochodów w tym dziale uzależniona jest od wielkości zrealizowanych wydatków. Dochody w tym dziale to:</t>
    </r>
  </si>
  <si>
    <r>
      <t>Na plan 7.320 zł wpłynęła kwota 7.495 zł - 102,4% planu</t>
    </r>
    <r>
      <rPr>
        <sz val="10"/>
        <rFont val="Arial CE"/>
        <family val="2"/>
      </rPr>
      <t xml:space="preserve">; dochody w tym dziale to: środki pozyskane w ramach wspólnoty mieszkaniowej na remont budynku GOK w Kolnie (3.395 zł - 105,43% planu), dotacja z powiatu na realizację zadań biblioteki powiatowej w ramach porozumienia (2.000 zł - 100% planu) oraz dotacja Ministra Kultury na zakup do Biblioteki Publicznej nowości wydawniczych (2.100 zł - 100% planu) </t>
    </r>
  </si>
  <si>
    <t>dotacja na dożywianie uczniów w szkołach z programu rządowego (18.157zł) oraz z Agencji Nieruchomości Rolnych (3.994 zł)</t>
  </si>
  <si>
    <t>dotacja na funkcjonowanie GOPS</t>
  </si>
  <si>
    <t>wpływy za świadczone usługi opiekuńcze - realizowane były przez GOPS do 30.06.04</t>
  </si>
  <si>
    <t>środki pozyskane z Biura Pracy z tytułu zatrudnienia w okresie od 12.01.04 do 11.07.04 P.O. Kierownika GOPS w ramach prac interwencyjnych (2.717zł) oraz wpłaty członków rodziny za pobyt matki w Domu Pomocy Społecznej (2.311zł)</t>
  </si>
  <si>
    <r>
      <t>Na plan 198.844 zł wpłynęła kwota 171.285 zł - 86,1 % planu</t>
    </r>
    <r>
      <rPr>
        <sz val="10"/>
        <rFont val="Arial CE"/>
        <family val="2"/>
      </rPr>
      <t>; dochody w tym dziale to:</t>
    </r>
  </si>
  <si>
    <t>KULTURA FIZYCZNA I SPORT</t>
  </si>
  <si>
    <r>
      <t>Na plan 750 zł wpłynęła kwota 750 zł - 100% planu</t>
    </r>
    <r>
      <rPr>
        <sz val="10"/>
        <rFont val="Arial CE"/>
        <family val="2"/>
      </rPr>
      <t>; dochody w tym dziale to środki pozyskane na organizację Mistrzostw Powiatu Olsztyńskiego w Piłce Nożnej.</t>
    </r>
  </si>
  <si>
    <r>
      <t>Na plan 7.070 zł wpłynęła kwota 7.070 zł - 100% palnu</t>
    </r>
    <r>
      <rPr>
        <sz val="10"/>
        <rFont val="Arial CE"/>
        <family val="2"/>
      </rPr>
      <t>: jest to ostateczne rozliczenie wpływów za świadectwa miejsca pochodzenia zwierząt (70 zł) oraz dotacja z Gminnego Funduszu Ochrony Środowiska i Gospodarki Wodnej na wykonanie dokumentacji budowy wodociągu w Wysokiej Dąbrowie (7.000 zł)</t>
    </r>
  </si>
  <si>
    <r>
      <t xml:space="preserve">Na plan 8.757 zł wpłynęła kwota 8.756 zł - 100% planu </t>
    </r>
    <r>
      <rPr>
        <sz val="10"/>
        <rFont val="Arial CE"/>
        <family val="2"/>
      </rPr>
      <t>- są to środki przeznaczone przez Komendę Wojewódzką Państwowej Straży Pożarnej na zakup wyposażenia dla OSP Kruzy i Kolno (7.350 zł), pozyskane na funkcjonowanie OSP Kruzy i Lutry (1.207 zł) oraz przekazane przez Starostę Olsztyńskiego na przeprowadzenie rocznego gminnego szkolenie jednostek OSP (199 zł)</t>
    </r>
  </si>
  <si>
    <r>
      <t xml:space="preserve">Na plan 6.347 zł wpłynęła kwota 6.347 zł - 100% planu. </t>
    </r>
    <r>
      <rPr>
        <sz val="10"/>
        <rFont val="Arial CE"/>
        <family val="2"/>
      </rPr>
      <t xml:space="preserve">Dochody w tym dziale to dotacja na prowadzenie rejestru wyborców (700 zł) oraz na przeprowadzenie wyborów do Parlamentu Europejskiego (5.647 zł)   </t>
    </r>
  </si>
  <si>
    <r>
      <t>Na plan 14.040 zł wpłynęła kwota 14.040 zł -100% planu</t>
    </r>
    <r>
      <rPr>
        <sz val="10"/>
        <rFont val="Arial CE"/>
        <family val="2"/>
      </rPr>
      <t>;  dochody w tym dziale to dofinansowanie realizacji programu polsko - niemieckiego w dniach 01.08.04 - 08.08.04 - pobyt młodzieży z Niemiec w Gminie Kolno w ramach Polsko - Niemickiej Współpracy Młodzieży.</t>
    </r>
  </si>
  <si>
    <t>wpływy za składowanie odpadów na wysypisku gminnym - w zasadzie występuje tutaj dwóch płatników, z których jeden posiada znaczne zobowiązania, które rzutują na niskie wykonanie dochodów</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</si>
</sst>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s>
  <fonts count="10">
    <font>
      <sz val="10"/>
      <name val="Arial CE"/>
      <family val="0"/>
    </font>
    <font>
      <b/>
      <sz val="10"/>
      <name val="Arial CE"/>
      <family val="2"/>
    </font>
    <font>
      <i/>
      <sz val="8"/>
      <name val="Arial CE"/>
      <family val="2"/>
    </font>
    <font>
      <sz val="9"/>
      <name val="Arial CE"/>
      <family val="2"/>
    </font>
    <font>
      <b/>
      <sz val="9"/>
      <name val="Arial CE"/>
      <family val="2"/>
    </font>
    <font>
      <u val="single"/>
      <sz val="10"/>
      <name val="Arial CE"/>
      <family val="2"/>
    </font>
    <font>
      <b/>
      <sz val="12"/>
      <name val="Arial CE"/>
      <family val="2"/>
    </font>
    <font>
      <sz val="12"/>
      <name val="Arial CE"/>
      <family val="2"/>
    </font>
    <font>
      <u val="single"/>
      <sz val="10"/>
      <color indexed="12"/>
      <name val="Arial CE"/>
      <family val="0"/>
    </font>
    <font>
      <u val="single"/>
      <sz val="10"/>
      <color indexed="36"/>
      <name val="Arial CE"/>
      <family val="0"/>
    </font>
  </fonts>
  <fills count="5">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Font="1" applyAlignment="1">
      <alignment/>
    </xf>
    <xf numFmtId="3" fontId="0" fillId="0" borderId="0" xfId="0" applyNumberFormat="1" applyFont="1" applyAlignment="1">
      <alignmen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2" borderId="4" xfId="0" applyFont="1" applyFill="1" applyBorder="1" applyAlignment="1">
      <alignment/>
    </xf>
    <xf numFmtId="0" fontId="1" fillId="2" borderId="5" xfId="0" applyFont="1" applyFill="1" applyBorder="1" applyAlignment="1">
      <alignment/>
    </xf>
    <xf numFmtId="3" fontId="1" fillId="2" borderId="6" xfId="0" applyNumberFormat="1" applyFont="1" applyFill="1" applyBorder="1" applyAlignment="1">
      <alignment/>
    </xf>
    <xf numFmtId="10" fontId="1" fillId="2" borderId="7" xfId="0" applyNumberFormat="1" applyFont="1" applyFill="1" applyBorder="1" applyAlignment="1">
      <alignment/>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3" fontId="3" fillId="0" borderId="2" xfId="0" applyNumberFormat="1" applyFont="1" applyBorder="1" applyAlignment="1">
      <alignment/>
    </xf>
    <xf numFmtId="0" fontId="0" fillId="0" borderId="1" xfId="0" applyBorder="1" applyAlignment="1">
      <alignment/>
    </xf>
    <xf numFmtId="10" fontId="3" fillId="0" borderId="3" xfId="0" applyNumberFormat="1" applyFont="1" applyBorder="1" applyAlignment="1">
      <alignment/>
    </xf>
    <xf numFmtId="0" fontId="0" fillId="0" borderId="10" xfId="0" applyFont="1" applyFill="1" applyBorder="1" applyAlignment="1">
      <alignment/>
    </xf>
    <xf numFmtId="3" fontId="3" fillId="0" borderId="11" xfId="0" applyNumberFormat="1" applyFont="1" applyFill="1" applyBorder="1" applyAlignment="1">
      <alignment/>
    </xf>
    <xf numFmtId="0" fontId="1" fillId="3" borderId="1" xfId="0" applyFont="1" applyFill="1" applyBorder="1" applyAlignment="1">
      <alignment/>
    </xf>
    <xf numFmtId="10" fontId="4" fillId="3" borderId="3" xfId="0" applyNumberFormat="1" applyFont="1" applyFill="1" applyBorder="1" applyAlignment="1">
      <alignment/>
    </xf>
    <xf numFmtId="3" fontId="4" fillId="3" borderId="2" xfId="0" applyNumberFormat="1" applyFont="1" applyFill="1" applyBorder="1" applyAlignment="1">
      <alignment/>
    </xf>
    <xf numFmtId="0" fontId="3" fillId="0" borderId="0" xfId="0" applyFont="1" applyAlignment="1">
      <alignment vertical="top"/>
    </xf>
    <xf numFmtId="3" fontId="3" fillId="0" borderId="0" xfId="0" applyNumberFormat="1" applyFont="1" applyAlignment="1">
      <alignment vertical="top"/>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12" xfId="0" applyFont="1" applyFill="1" applyBorder="1" applyAlignment="1">
      <alignment vertical="center"/>
    </xf>
    <xf numFmtId="0" fontId="4" fillId="2" borderId="5" xfId="0" applyFont="1" applyFill="1" applyBorder="1" applyAlignment="1">
      <alignment vertical="center" wrapText="1"/>
    </xf>
    <xf numFmtId="0" fontId="3" fillId="0" borderId="13" xfId="0" applyFont="1" applyBorder="1" applyAlignment="1">
      <alignment vertical="center"/>
    </xf>
    <xf numFmtId="0" fontId="0" fillId="2" borderId="5" xfId="0" applyFont="1" applyFill="1" applyBorder="1" applyAlignment="1">
      <alignmen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3" fontId="3" fillId="0" borderId="14" xfId="0" applyNumberFormat="1" applyFont="1" applyBorder="1" applyAlignment="1">
      <alignment vertical="center"/>
    </xf>
    <xf numFmtId="3" fontId="3" fillId="0" borderId="2" xfId="0" applyNumberFormat="1" applyFont="1" applyBorder="1" applyAlignment="1">
      <alignment vertical="center"/>
    </xf>
    <xf numFmtId="3" fontId="1" fillId="2" borderId="6" xfId="0" applyNumberFormat="1" applyFont="1" applyFill="1" applyBorder="1" applyAlignment="1">
      <alignment vertical="center"/>
    </xf>
    <xf numFmtId="10" fontId="3" fillId="0" borderId="15" xfId="0" applyNumberFormat="1" applyFont="1" applyBorder="1" applyAlignment="1">
      <alignment vertical="center"/>
    </xf>
    <xf numFmtId="10" fontId="3" fillId="0" borderId="3" xfId="0" applyNumberFormat="1" applyFont="1" applyBorder="1" applyAlignment="1">
      <alignment vertical="center"/>
    </xf>
    <xf numFmtId="10" fontId="3" fillId="0" borderId="16" xfId="0" applyNumberFormat="1" applyFont="1" applyBorder="1" applyAlignment="1">
      <alignment vertical="center"/>
    </xf>
    <xf numFmtId="10" fontId="4" fillId="2" borderId="7" xfId="0" applyNumberFormat="1" applyFont="1" applyFill="1" applyBorder="1" applyAlignment="1">
      <alignment vertical="center"/>
    </xf>
    <xf numFmtId="3" fontId="3" fillId="0" borderId="17" xfId="0" applyNumberFormat="1" applyFont="1" applyBorder="1" applyAlignment="1">
      <alignment vertical="center"/>
    </xf>
    <xf numFmtId="0" fontId="0" fillId="0" borderId="0" xfId="0" applyAlignment="1">
      <alignment horizontal="justify" vertical="top"/>
    </xf>
    <xf numFmtId="0" fontId="3" fillId="0" borderId="0" xfId="0" applyFont="1" applyAlignment="1">
      <alignment horizontal="right"/>
    </xf>
    <xf numFmtId="0" fontId="0" fillId="0" borderId="0" xfId="0" applyAlignment="1">
      <alignment vertical="top"/>
    </xf>
    <xf numFmtId="0" fontId="0" fillId="0" borderId="0" xfId="0" applyBorder="1" applyAlignment="1">
      <alignment/>
    </xf>
    <xf numFmtId="3" fontId="0" fillId="0" borderId="0" xfId="0" applyNumberFormat="1" applyAlignment="1">
      <alignment/>
    </xf>
    <xf numFmtId="3" fontId="3" fillId="0" borderId="0" xfId="0" applyNumberFormat="1" applyFont="1" applyAlignment="1">
      <alignment horizontal="right" vertical="top"/>
    </xf>
    <xf numFmtId="3" fontId="0" fillId="0" borderId="0" xfId="0" applyNumberFormat="1" applyFont="1" applyAlignment="1">
      <alignment vertical="top"/>
    </xf>
    <xf numFmtId="0" fontId="0" fillId="0" borderId="18" xfId="0" applyBorder="1" applyAlignment="1">
      <alignment/>
    </xf>
    <xf numFmtId="3" fontId="0" fillId="0" borderId="0" xfId="0" applyNumberFormat="1" applyFont="1" applyAlignment="1">
      <alignment/>
    </xf>
    <xf numFmtId="0" fontId="4" fillId="4" borderId="2" xfId="0" applyFont="1" applyFill="1" applyBorder="1" applyAlignment="1">
      <alignment horizontal="center" vertical="center" wrapText="1"/>
    </xf>
    <xf numFmtId="3" fontId="4" fillId="0" borderId="2" xfId="0" applyNumberFormat="1" applyFont="1" applyBorder="1" applyAlignment="1">
      <alignment vertical="center"/>
    </xf>
    <xf numFmtId="3" fontId="4" fillId="0" borderId="14" xfId="0" applyNumberFormat="1" applyFont="1" applyBorder="1" applyAlignment="1">
      <alignment vertical="center"/>
    </xf>
    <xf numFmtId="3" fontId="4" fillId="0" borderId="17" xfId="0" applyNumberFormat="1" applyFont="1" applyBorder="1" applyAlignment="1">
      <alignment vertical="center"/>
    </xf>
    <xf numFmtId="3" fontId="0" fillId="0" borderId="0" xfId="0" applyNumberFormat="1" applyAlignment="1">
      <alignment vertical="top"/>
    </xf>
    <xf numFmtId="0" fontId="0" fillId="0" borderId="0" xfId="0" applyFont="1" applyAlignment="1">
      <alignment wrapText="1"/>
    </xf>
    <xf numFmtId="0" fontId="0" fillId="0" borderId="18" xfId="0" applyFont="1" applyBorder="1" applyAlignment="1">
      <alignment vertical="top" wrapText="1"/>
    </xf>
    <xf numFmtId="0" fontId="0" fillId="0" borderId="0" xfId="0" applyFont="1" applyAlignment="1">
      <alignment vertical="top" wrapText="1"/>
    </xf>
    <xf numFmtId="0" fontId="4" fillId="4" borderId="2" xfId="0" applyFont="1" applyFill="1" applyBorder="1" applyAlignment="1">
      <alignment horizontal="center" vertical="center" wrapText="1"/>
    </xf>
    <xf numFmtId="0" fontId="1" fillId="0" borderId="0" xfId="0" applyFont="1" applyAlignment="1">
      <alignment horizontal="justify" vertical="center" wrapText="1"/>
    </xf>
    <xf numFmtId="0" fontId="0" fillId="0" borderId="0" xfId="0" applyFont="1" applyAlignment="1">
      <alignment horizontal="justify" vertical="center" wrapText="1"/>
    </xf>
    <xf numFmtId="0" fontId="6" fillId="0" borderId="0" xfId="0" applyFont="1" applyAlignment="1">
      <alignment horizontal="center" wrapText="1"/>
    </xf>
    <xf numFmtId="0" fontId="7" fillId="0" borderId="0" xfId="0" applyFont="1" applyAlignment="1">
      <alignment wrapText="1"/>
    </xf>
    <xf numFmtId="0" fontId="1"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5" fillId="0" borderId="0" xfId="0" applyFont="1" applyAlignment="1">
      <alignment horizontal="center" vertical="center" wrapText="1"/>
    </xf>
    <xf numFmtId="0" fontId="0" fillId="0" borderId="0" xfId="0" applyFont="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1" fillId="0" borderId="19" xfId="0" applyFont="1" applyBorder="1" applyAlignment="1">
      <alignment horizontal="justify" vertical="center" wrapText="1"/>
    </xf>
    <xf numFmtId="0" fontId="0" fillId="0" borderId="19" xfId="0" applyFont="1" applyBorder="1" applyAlignment="1">
      <alignment horizontal="justify"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0" fillId="0" borderId="23" xfId="0" applyFont="1" applyBorder="1" applyAlignment="1">
      <alignment horizontal="justify" vertical="center" wrapText="1"/>
    </xf>
    <xf numFmtId="0" fontId="0" fillId="0" borderId="0" xfId="0" applyFont="1" applyBorder="1" applyAlignment="1">
      <alignment wrapText="1"/>
    </xf>
    <xf numFmtId="0" fontId="5" fillId="0" borderId="0" xfId="0" applyFont="1" applyAlignment="1">
      <alignment horizontal="center"/>
    </xf>
    <xf numFmtId="0" fontId="0" fillId="0" borderId="0" xfId="0" applyFont="1" applyBorder="1" applyAlignment="1">
      <alignment horizontal="justify"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100"/>
  <sheetViews>
    <sheetView showGridLines="0" tabSelected="1" workbookViewId="0" topLeftCell="A12">
      <selection activeCell="B18" sqref="B18"/>
    </sheetView>
  </sheetViews>
  <sheetFormatPr defaultColWidth="9.00390625" defaultRowHeight="12.75"/>
  <cols>
    <col min="1" max="1" width="30.25390625" style="0" customWidth="1"/>
    <col min="2" max="2" width="15.75390625" style="0" customWidth="1"/>
    <col min="3" max="3" width="13.25390625" style="0" customWidth="1"/>
    <col min="4" max="4" width="14.875" style="0" customWidth="1"/>
    <col min="5" max="5" width="11.75390625" style="0" customWidth="1"/>
  </cols>
  <sheetData>
    <row r="2" spans="1:5" ht="17.25" customHeight="1">
      <c r="A2" s="59" t="s">
        <v>58</v>
      </c>
      <c r="B2" s="60"/>
      <c r="C2" s="60"/>
      <c r="D2" s="60"/>
      <c r="E2" s="60"/>
    </row>
    <row r="3" spans="1:5" ht="144.75" customHeight="1">
      <c r="A3" s="65" t="s">
        <v>91</v>
      </c>
      <c r="B3" s="65"/>
      <c r="C3" s="65"/>
      <c r="D3" s="65"/>
      <c r="E3" s="65"/>
    </row>
    <row r="4" spans="1:5" ht="39" customHeight="1">
      <c r="A4" s="63" t="s">
        <v>0</v>
      </c>
      <c r="B4" s="64"/>
      <c r="C4" s="64"/>
      <c r="D4" s="64"/>
      <c r="E4" s="64"/>
    </row>
    <row r="5" spans="1:5" ht="36" customHeight="1">
      <c r="A5" s="58" t="s">
        <v>59</v>
      </c>
      <c r="B5" s="58"/>
      <c r="C5" s="58"/>
      <c r="D5" s="58"/>
      <c r="E5" s="58"/>
    </row>
    <row r="6" spans="1:5" ht="18" customHeight="1">
      <c r="A6" s="1" t="s">
        <v>1</v>
      </c>
      <c r="B6" s="2">
        <v>688813</v>
      </c>
      <c r="C6" s="1"/>
      <c r="D6" s="1"/>
      <c r="E6" s="1"/>
    </row>
    <row r="7" spans="1:5" ht="18" customHeight="1">
      <c r="A7" s="1" t="s">
        <v>2</v>
      </c>
      <c r="B7" s="2">
        <v>2852122</v>
      </c>
      <c r="D7" s="1"/>
      <c r="E7" s="1"/>
    </row>
    <row r="8" spans="1:5" ht="18" customHeight="1">
      <c r="A8" s="1" t="s">
        <v>3</v>
      </c>
      <c r="B8" s="2">
        <v>2769962</v>
      </c>
      <c r="D8" s="1"/>
      <c r="E8" s="1"/>
    </row>
    <row r="9" spans="1:5" ht="25.5" customHeight="1">
      <c r="A9" s="61" t="s">
        <v>60</v>
      </c>
      <c r="B9" s="61"/>
      <c r="C9" s="61"/>
      <c r="D9" s="61"/>
      <c r="E9" s="61"/>
    </row>
    <row r="10" spans="1:5" ht="42" customHeight="1" thickBot="1">
      <c r="A10" s="62" t="s">
        <v>61</v>
      </c>
      <c r="B10" s="62"/>
      <c r="C10" s="62"/>
      <c r="D10" s="62"/>
      <c r="E10" s="62"/>
    </row>
    <row r="11" spans="1:5" ht="51" customHeight="1">
      <c r="A11" s="6"/>
      <c r="B11" s="10" t="s">
        <v>4</v>
      </c>
      <c r="C11" s="10" t="s">
        <v>5</v>
      </c>
      <c r="D11" s="10" t="s">
        <v>62</v>
      </c>
      <c r="E11" s="11" t="s">
        <v>63</v>
      </c>
    </row>
    <row r="12" spans="1:5" ht="12" customHeight="1">
      <c r="A12" s="3">
        <v>1</v>
      </c>
      <c r="B12" s="4">
        <v>2</v>
      </c>
      <c r="C12" s="4">
        <v>3</v>
      </c>
      <c r="D12" s="4">
        <v>3</v>
      </c>
      <c r="E12" s="5">
        <v>4</v>
      </c>
    </row>
    <row r="13" spans="1:5" ht="18" customHeight="1">
      <c r="A13" s="17" t="s">
        <v>1</v>
      </c>
      <c r="B13" s="19">
        <v>534502</v>
      </c>
      <c r="C13" s="19">
        <v>473544</v>
      </c>
      <c r="D13" s="19">
        <v>683221</v>
      </c>
      <c r="E13" s="18">
        <f>SUM(D13/C13)-100%</f>
        <v>0.44278250806683217</v>
      </c>
    </row>
    <row r="14" spans="1:5" ht="18" customHeight="1">
      <c r="A14" s="17" t="s">
        <v>2</v>
      </c>
      <c r="B14" s="19">
        <v>2188756</v>
      </c>
      <c r="C14" s="19">
        <f>SUM(C15:C18)</f>
        <v>2445916</v>
      </c>
      <c r="D14" s="19">
        <f>SUM(D15:D18)</f>
        <v>2852122</v>
      </c>
      <c r="E14" s="18">
        <f>SUM(D14/C14)-100%</f>
        <v>0.16607520454504576</v>
      </c>
    </row>
    <row r="15" spans="1:5" ht="18" customHeight="1">
      <c r="A15" s="13" t="s">
        <v>8</v>
      </c>
      <c r="B15" s="12">
        <v>1728567</v>
      </c>
      <c r="C15" s="12">
        <v>1861772</v>
      </c>
      <c r="D15" s="12">
        <v>2016415</v>
      </c>
      <c r="E15" s="14">
        <f>SUM(D15/C15)-100%</f>
        <v>0.0830622654116615</v>
      </c>
    </row>
    <row r="16" spans="1:5" ht="18" customHeight="1">
      <c r="A16" s="13" t="s">
        <v>9</v>
      </c>
      <c r="B16" s="12">
        <v>188488</v>
      </c>
      <c r="C16" s="12">
        <v>318119</v>
      </c>
      <c r="D16" s="12">
        <v>32143</v>
      </c>
      <c r="E16" s="14">
        <f>SUM(D16/C16)-100%</f>
        <v>-0.89895919451526</v>
      </c>
    </row>
    <row r="17" spans="1:5" ht="18" customHeight="1">
      <c r="A17" s="13" t="s">
        <v>10</v>
      </c>
      <c r="B17" s="12">
        <v>271701</v>
      </c>
      <c r="C17" s="12">
        <v>266025</v>
      </c>
      <c r="D17" s="12">
        <v>94299</v>
      </c>
      <c r="E17" s="14">
        <f>SUM(D17/C17)-100%</f>
        <v>-0.6455257964477024</v>
      </c>
    </row>
    <row r="18" spans="1:5" ht="18" customHeight="1">
      <c r="A18" s="13" t="s">
        <v>64</v>
      </c>
      <c r="B18" s="12">
        <v>0</v>
      </c>
      <c r="C18" s="12">
        <v>0</v>
      </c>
      <c r="D18" s="12">
        <v>709265</v>
      </c>
      <c r="E18" s="14"/>
    </row>
    <row r="19" spans="1:5" ht="18" customHeight="1">
      <c r="A19" s="17" t="s">
        <v>3</v>
      </c>
      <c r="B19" s="19">
        <v>1946994</v>
      </c>
      <c r="C19" s="19">
        <v>2569419</v>
      </c>
      <c r="D19" s="19">
        <v>2581897</v>
      </c>
      <c r="E19" s="18">
        <f>SUM(D19/C19)-100%</f>
        <v>0.0048563507937007255</v>
      </c>
    </row>
    <row r="20" spans="1:5" ht="18" customHeight="1" thickBot="1">
      <c r="A20" s="15" t="s">
        <v>7</v>
      </c>
      <c r="B20" s="16">
        <v>1439517</v>
      </c>
      <c r="C20" s="16">
        <v>1656876</v>
      </c>
      <c r="D20" s="16">
        <v>1783512</v>
      </c>
      <c r="E20" s="14">
        <f>SUM(D20/C20)-100%</f>
        <v>0.07643058382160173</v>
      </c>
    </row>
    <row r="21" spans="1:5" ht="18" customHeight="1" thickBot="1">
      <c r="A21" s="7" t="s">
        <v>6</v>
      </c>
      <c r="B21" s="8">
        <f>SUM(B13+B14+B19)</f>
        <v>4670252</v>
      </c>
      <c r="C21" s="8">
        <f>SUM(C13+C14+C19)</f>
        <v>5488879</v>
      </c>
      <c r="D21" s="8">
        <f>SUM(D13+D14+D19)</f>
        <v>6117240</v>
      </c>
      <c r="E21" s="9">
        <f>SUM(D21/C21)-100%</f>
        <v>0.114478930943823</v>
      </c>
    </row>
    <row r="22" spans="1:5" ht="45.75" customHeight="1">
      <c r="A22" s="78" t="s">
        <v>65</v>
      </c>
      <c r="B22" s="78"/>
      <c r="C22" s="78"/>
      <c r="D22" s="78"/>
      <c r="E22" s="78"/>
    </row>
    <row r="23" spans="1:5" s="42" customFormat="1" ht="58.5" customHeight="1">
      <c r="A23" s="62" t="s">
        <v>66</v>
      </c>
      <c r="B23" s="62"/>
      <c r="C23" s="62"/>
      <c r="D23" s="62"/>
      <c r="E23" s="62"/>
    </row>
    <row r="24" spans="1:5" ht="57.75" customHeight="1">
      <c r="A24" s="62" t="s">
        <v>67</v>
      </c>
      <c r="B24" s="62"/>
      <c r="C24" s="62"/>
      <c r="D24" s="62"/>
      <c r="E24" s="62"/>
    </row>
    <row r="25" spans="1:5" ht="37.5" customHeight="1">
      <c r="A25" s="66" t="s">
        <v>11</v>
      </c>
      <c r="B25" s="66"/>
      <c r="C25" s="66"/>
      <c r="D25" s="66"/>
      <c r="E25" s="66"/>
    </row>
    <row r="26" spans="1:5" ht="23.25" customHeight="1">
      <c r="A26" s="48" t="s">
        <v>12</v>
      </c>
      <c r="B26" s="56" t="s">
        <v>13</v>
      </c>
      <c r="C26" s="56"/>
      <c r="D26" s="56"/>
      <c r="E26" s="56"/>
    </row>
    <row r="27" spans="1:5" ht="70.5" customHeight="1">
      <c r="A27" s="57" t="s">
        <v>116</v>
      </c>
      <c r="B27" s="58"/>
      <c r="C27" s="58"/>
      <c r="D27" s="58"/>
      <c r="E27" s="58"/>
    </row>
    <row r="28" spans="1:5" ht="24.75" customHeight="1">
      <c r="A28" s="48" t="s">
        <v>14</v>
      </c>
      <c r="B28" s="56" t="s">
        <v>15</v>
      </c>
      <c r="C28" s="56"/>
      <c r="D28" s="56"/>
      <c r="E28" s="56"/>
    </row>
    <row r="29" spans="1:5" ht="39.75" customHeight="1">
      <c r="A29" s="57" t="s">
        <v>97</v>
      </c>
      <c r="B29" s="58"/>
      <c r="C29" s="58"/>
      <c r="D29" s="58"/>
      <c r="E29" s="58"/>
    </row>
    <row r="30" spans="1:5" ht="22.5" customHeight="1">
      <c r="A30" s="48" t="s">
        <v>16</v>
      </c>
      <c r="B30" s="56" t="s">
        <v>17</v>
      </c>
      <c r="C30" s="56"/>
      <c r="D30" s="56"/>
      <c r="E30" s="56"/>
    </row>
    <row r="31" spans="1:5" ht="55.5" customHeight="1">
      <c r="A31" s="57" t="s">
        <v>98</v>
      </c>
      <c r="B31" s="58"/>
      <c r="C31" s="58"/>
      <c r="D31" s="58"/>
      <c r="E31" s="58"/>
    </row>
    <row r="32" spans="1:5" ht="24.75" customHeight="1">
      <c r="A32" s="48" t="s">
        <v>18</v>
      </c>
      <c r="B32" s="56" t="s">
        <v>19</v>
      </c>
      <c r="C32" s="56"/>
      <c r="D32" s="56"/>
      <c r="E32" s="56"/>
    </row>
    <row r="33" spans="1:5" ht="39" customHeight="1">
      <c r="A33" s="57" t="s">
        <v>99</v>
      </c>
      <c r="B33" s="58"/>
      <c r="C33" s="58"/>
      <c r="D33" s="58"/>
      <c r="E33" s="58"/>
    </row>
    <row r="34" ht="12.75" hidden="1"/>
    <row r="35" spans="1:5" s="41" customFormat="1" ht="15" customHeight="1">
      <c r="A35" s="67" t="s">
        <v>20</v>
      </c>
      <c r="B35" s="67"/>
      <c r="C35" s="67"/>
      <c r="D35" s="21">
        <v>4856</v>
      </c>
      <c r="E35" s="20" t="s">
        <v>70</v>
      </c>
    </row>
    <row r="36" spans="1:5" s="41" customFormat="1" ht="15" customHeight="1">
      <c r="A36" s="67" t="s">
        <v>21</v>
      </c>
      <c r="B36" s="67"/>
      <c r="C36" s="67"/>
      <c r="D36" s="21">
        <v>152913</v>
      </c>
      <c r="E36" s="21" t="s">
        <v>71</v>
      </c>
    </row>
    <row r="37" spans="1:5" s="41" customFormat="1" ht="14.25" customHeight="1">
      <c r="A37" s="68" t="s">
        <v>69</v>
      </c>
      <c r="B37" s="68"/>
      <c r="C37" s="68"/>
      <c r="D37" s="21">
        <v>96119</v>
      </c>
      <c r="E37" s="21" t="s">
        <v>72</v>
      </c>
    </row>
    <row r="38" spans="1:5" s="41" customFormat="1" ht="24" customHeight="1">
      <c r="A38" s="69" t="s">
        <v>68</v>
      </c>
      <c r="B38" s="69"/>
      <c r="C38" s="69"/>
      <c r="D38" s="21">
        <v>783</v>
      </c>
      <c r="E38" s="21" t="s">
        <v>73</v>
      </c>
    </row>
    <row r="39" spans="1:5" ht="25.5" customHeight="1">
      <c r="A39" s="48" t="s">
        <v>22</v>
      </c>
      <c r="B39" s="56" t="s">
        <v>23</v>
      </c>
      <c r="C39" s="56"/>
      <c r="D39" s="56"/>
      <c r="E39" s="56"/>
    </row>
    <row r="40" spans="1:5" ht="162.75" customHeight="1">
      <c r="A40" s="70" t="s">
        <v>100</v>
      </c>
      <c r="B40" s="71"/>
      <c r="C40" s="71"/>
      <c r="D40" s="71"/>
      <c r="E40" s="71"/>
    </row>
    <row r="41" spans="1:5" ht="25.5" customHeight="1">
      <c r="A41" s="48" t="s">
        <v>24</v>
      </c>
      <c r="B41" s="56" t="s">
        <v>25</v>
      </c>
      <c r="C41" s="56"/>
      <c r="D41" s="56"/>
      <c r="E41" s="56"/>
    </row>
    <row r="42" spans="1:5" ht="51" customHeight="1">
      <c r="A42" s="70" t="s">
        <v>118</v>
      </c>
      <c r="B42" s="71"/>
      <c r="C42" s="71"/>
      <c r="D42" s="71"/>
      <c r="E42" s="71"/>
    </row>
    <row r="43" spans="1:5" ht="26.25" customHeight="1">
      <c r="A43" s="48" t="s">
        <v>26</v>
      </c>
      <c r="B43" s="56" t="s">
        <v>27</v>
      </c>
      <c r="C43" s="56"/>
      <c r="D43" s="56"/>
      <c r="E43" s="56"/>
    </row>
    <row r="44" spans="1:5" ht="61.5" customHeight="1">
      <c r="A44" s="70" t="s">
        <v>117</v>
      </c>
      <c r="B44" s="71"/>
      <c r="C44" s="71"/>
      <c r="D44" s="71"/>
      <c r="E44" s="71"/>
    </row>
    <row r="45" spans="1:5" ht="44.25" customHeight="1">
      <c r="A45" s="48" t="s">
        <v>28</v>
      </c>
      <c r="B45" s="56" t="s">
        <v>102</v>
      </c>
      <c r="C45" s="56"/>
      <c r="D45" s="56"/>
      <c r="E45" s="56"/>
    </row>
    <row r="46" spans="1:5" ht="36.75" customHeight="1" thickBot="1">
      <c r="A46" s="57" t="s">
        <v>101</v>
      </c>
      <c r="B46" s="58"/>
      <c r="C46" s="58"/>
      <c r="D46" s="58"/>
      <c r="E46" s="58"/>
    </row>
    <row r="47" spans="1:5" ht="35.25" customHeight="1" thickBot="1">
      <c r="A47" s="28"/>
      <c r="B47" s="29" t="s">
        <v>4</v>
      </c>
      <c r="C47" s="29" t="s">
        <v>5</v>
      </c>
      <c r="D47" s="29" t="s">
        <v>62</v>
      </c>
      <c r="E47" s="30" t="s">
        <v>74</v>
      </c>
    </row>
    <row r="48" spans="1:8" ht="18" customHeight="1">
      <c r="A48" s="27" t="s">
        <v>29</v>
      </c>
      <c r="B48" s="31">
        <v>553076</v>
      </c>
      <c r="C48" s="31">
        <v>671312</v>
      </c>
      <c r="D48" s="50">
        <v>794436</v>
      </c>
      <c r="E48" s="34">
        <f aca="true" t="shared" si="0" ref="E48:E56">SUM(D48/C48)</f>
        <v>1.1834080129656552</v>
      </c>
      <c r="G48" s="43"/>
      <c r="H48" s="43"/>
    </row>
    <row r="49" spans="1:5" ht="18" customHeight="1">
      <c r="A49" s="22" t="s">
        <v>30</v>
      </c>
      <c r="B49" s="32">
        <v>69991</v>
      </c>
      <c r="C49" s="32">
        <v>61952</v>
      </c>
      <c r="D49" s="49">
        <v>64931</v>
      </c>
      <c r="E49" s="35">
        <f t="shared" si="0"/>
        <v>1.0480856146694215</v>
      </c>
    </row>
    <row r="50" spans="1:5" ht="18" customHeight="1">
      <c r="A50" s="22" t="s">
        <v>31</v>
      </c>
      <c r="B50" s="32">
        <v>456597</v>
      </c>
      <c r="C50" s="32">
        <v>483823</v>
      </c>
      <c r="D50" s="49">
        <v>463139</v>
      </c>
      <c r="E50" s="35">
        <f t="shared" si="0"/>
        <v>0.957248828600542</v>
      </c>
    </row>
    <row r="51" spans="1:5" ht="18" customHeight="1">
      <c r="A51" s="23" t="s">
        <v>32</v>
      </c>
      <c r="B51" s="32">
        <v>3351</v>
      </c>
      <c r="C51" s="32">
        <v>12858</v>
      </c>
      <c r="D51" s="49">
        <v>18034</v>
      </c>
      <c r="E51" s="35">
        <f t="shared" si="0"/>
        <v>1.4025509410483745</v>
      </c>
    </row>
    <row r="52" spans="1:5" ht="18" customHeight="1">
      <c r="A52" s="23" t="s">
        <v>33</v>
      </c>
      <c r="B52" s="32">
        <v>74</v>
      </c>
      <c r="C52" s="32">
        <v>2326</v>
      </c>
      <c r="D52" s="49">
        <v>1474</v>
      </c>
      <c r="E52" s="35">
        <f t="shared" si="0"/>
        <v>0.6337059329320722</v>
      </c>
    </row>
    <row r="53" spans="1:5" ht="18" customHeight="1">
      <c r="A53" s="23" t="s">
        <v>34</v>
      </c>
      <c r="B53" s="32">
        <v>542</v>
      </c>
      <c r="C53" s="32">
        <v>374</v>
      </c>
      <c r="D53" s="49">
        <v>1116</v>
      </c>
      <c r="E53" s="35">
        <f t="shared" si="0"/>
        <v>2.983957219251337</v>
      </c>
    </row>
    <row r="54" spans="1:5" ht="18" customHeight="1" hidden="1">
      <c r="A54" s="23" t="s">
        <v>35</v>
      </c>
      <c r="B54" s="32"/>
      <c r="C54" s="32"/>
      <c r="D54" s="49"/>
      <c r="E54" s="35" t="e">
        <f t="shared" si="0"/>
        <v>#DIV/0!</v>
      </c>
    </row>
    <row r="55" spans="1:5" ht="18" customHeight="1">
      <c r="A55" s="23" t="s">
        <v>36</v>
      </c>
      <c r="B55" s="32">
        <v>0</v>
      </c>
      <c r="C55" s="32">
        <v>4000</v>
      </c>
      <c r="D55" s="49">
        <v>1300</v>
      </c>
      <c r="E55" s="35">
        <f t="shared" si="0"/>
        <v>0.325</v>
      </c>
    </row>
    <row r="56" spans="1:5" ht="18" customHeight="1" hidden="1">
      <c r="A56" s="23" t="s">
        <v>40</v>
      </c>
      <c r="B56" s="32">
        <v>0</v>
      </c>
      <c r="C56" s="32"/>
      <c r="D56" s="49"/>
      <c r="E56" s="35" t="e">
        <f t="shared" si="0"/>
        <v>#DIV/0!</v>
      </c>
    </row>
    <row r="57" spans="1:7" ht="25.5" customHeight="1">
      <c r="A57" s="24" t="s">
        <v>37</v>
      </c>
      <c r="B57" s="32">
        <v>320592</v>
      </c>
      <c r="C57" s="32">
        <v>352607</v>
      </c>
      <c r="D57" s="49">
        <v>374156</v>
      </c>
      <c r="E57" s="35">
        <f aca="true" t="shared" si="1" ref="E57:E62">SUM(D57/C57)</f>
        <v>1.0611133641703085</v>
      </c>
      <c r="G57" s="43"/>
    </row>
    <row r="58" spans="1:5" ht="18" customHeight="1">
      <c r="A58" s="23" t="s">
        <v>41</v>
      </c>
      <c r="B58" s="32">
        <v>12318</v>
      </c>
      <c r="C58" s="32">
        <v>39580</v>
      </c>
      <c r="D58" s="49">
        <v>43516</v>
      </c>
      <c r="E58" s="35">
        <f t="shared" si="1"/>
        <v>1.09944416371905</v>
      </c>
    </row>
    <row r="59" spans="1:5" ht="36" customHeight="1">
      <c r="A59" s="24" t="s">
        <v>75</v>
      </c>
      <c r="B59" s="32">
        <v>0</v>
      </c>
      <c r="C59" s="32">
        <v>189</v>
      </c>
      <c r="D59" s="49">
        <v>1589</v>
      </c>
      <c r="E59" s="35">
        <f t="shared" si="1"/>
        <v>8.407407407407407</v>
      </c>
    </row>
    <row r="60" spans="1:5" ht="24.75" customHeight="1">
      <c r="A60" s="24" t="s">
        <v>38</v>
      </c>
      <c r="B60" s="32">
        <v>22776</v>
      </c>
      <c r="C60" s="32">
        <v>27575</v>
      </c>
      <c r="D60" s="49">
        <v>19711</v>
      </c>
      <c r="E60" s="35">
        <f t="shared" si="1"/>
        <v>0.7148141432456936</v>
      </c>
    </row>
    <row r="61" spans="1:5" ht="18" customHeight="1" thickBot="1">
      <c r="A61" s="25" t="s">
        <v>39</v>
      </c>
      <c r="B61" s="38">
        <v>200</v>
      </c>
      <c r="C61" s="38">
        <v>280</v>
      </c>
      <c r="D61" s="51">
        <v>110</v>
      </c>
      <c r="E61" s="36">
        <f t="shared" si="1"/>
        <v>0.39285714285714285</v>
      </c>
    </row>
    <row r="62" spans="1:5" ht="18" customHeight="1" thickBot="1">
      <c r="A62" s="26" t="s">
        <v>6</v>
      </c>
      <c r="B62" s="33">
        <f>SUM(B48:B61)</f>
        <v>1439517</v>
      </c>
      <c r="C62" s="33">
        <f>SUM(C48:C61)</f>
        <v>1656876</v>
      </c>
      <c r="D62" s="33">
        <f>SUM(D48:D61)</f>
        <v>1783512</v>
      </c>
      <c r="E62" s="37">
        <f t="shared" si="1"/>
        <v>1.0764305838216017</v>
      </c>
    </row>
    <row r="63" spans="1:5" ht="152.25" customHeight="1">
      <c r="A63" s="75" t="s">
        <v>103</v>
      </c>
      <c r="B63" s="75"/>
      <c r="C63" s="75"/>
      <c r="D63" s="75"/>
      <c r="E63" s="75"/>
    </row>
    <row r="64" spans="1:5" s="39" customFormat="1" ht="24.75" customHeight="1">
      <c r="A64" s="48" t="s">
        <v>42</v>
      </c>
      <c r="B64" s="56" t="s">
        <v>43</v>
      </c>
      <c r="C64" s="56"/>
      <c r="D64" s="56"/>
      <c r="E64" s="56"/>
    </row>
    <row r="65" spans="1:5" ht="21" customHeight="1">
      <c r="A65" s="57" t="s">
        <v>104</v>
      </c>
      <c r="B65" s="58"/>
      <c r="C65" s="58"/>
      <c r="D65" s="58"/>
      <c r="E65" s="58"/>
    </row>
    <row r="66" spans="1:5" ht="60.75" customHeight="1">
      <c r="A66" s="55" t="s">
        <v>92</v>
      </c>
      <c r="B66" s="55"/>
      <c r="C66" s="55"/>
      <c r="D66" s="45">
        <v>2016415</v>
      </c>
      <c r="E66" s="20"/>
    </row>
    <row r="67" spans="1:5" s="41" customFormat="1" ht="88.5" customHeight="1">
      <c r="A67" s="55" t="s">
        <v>93</v>
      </c>
      <c r="B67" s="55"/>
      <c r="C67" s="55"/>
      <c r="D67" s="45">
        <v>32143</v>
      </c>
      <c r="E67" s="20"/>
    </row>
    <row r="68" spans="1:5" s="41" customFormat="1" ht="42.75" customHeight="1">
      <c r="A68" s="55" t="s">
        <v>94</v>
      </c>
      <c r="B68" s="55"/>
      <c r="C68" s="55"/>
      <c r="D68" s="45">
        <v>94299</v>
      </c>
      <c r="E68" s="20"/>
    </row>
    <row r="69" spans="1:5" s="41" customFormat="1" ht="19.5" customHeight="1">
      <c r="A69" s="67" t="s">
        <v>76</v>
      </c>
      <c r="B69" s="67"/>
      <c r="C69" s="67"/>
      <c r="D69" s="45">
        <v>709265</v>
      </c>
      <c r="E69" s="21"/>
    </row>
    <row r="70" spans="1:5" s="41" customFormat="1" ht="62.25" customHeight="1">
      <c r="A70" s="54" t="s">
        <v>77</v>
      </c>
      <c r="B70" s="54"/>
      <c r="C70" s="54"/>
      <c r="D70" s="45">
        <v>3415</v>
      </c>
      <c r="E70" s="52"/>
    </row>
    <row r="71" spans="1:5" ht="24.75" customHeight="1">
      <c r="A71" s="48" t="s">
        <v>44</v>
      </c>
      <c r="B71" s="56" t="s">
        <v>45</v>
      </c>
      <c r="C71" s="56"/>
      <c r="D71" s="56"/>
      <c r="E71" s="56"/>
    </row>
    <row r="72" spans="1:5" ht="134.25" customHeight="1">
      <c r="A72" s="57" t="s">
        <v>105</v>
      </c>
      <c r="B72" s="58"/>
      <c r="C72" s="58"/>
      <c r="D72" s="58"/>
      <c r="E72" s="58"/>
    </row>
    <row r="73" spans="1:5" ht="23.25" customHeight="1">
      <c r="A73" s="48" t="s">
        <v>46</v>
      </c>
      <c r="B73" s="56" t="s">
        <v>47</v>
      </c>
      <c r="C73" s="56"/>
      <c r="D73" s="56"/>
      <c r="E73" s="56"/>
    </row>
    <row r="74" spans="1:5" ht="39" customHeight="1">
      <c r="A74" s="57" t="s">
        <v>106</v>
      </c>
      <c r="B74" s="58"/>
      <c r="C74" s="58"/>
      <c r="D74" s="58"/>
      <c r="E74" s="58"/>
    </row>
    <row r="75" spans="1:5" ht="21" customHeight="1">
      <c r="A75" s="48" t="s">
        <v>78</v>
      </c>
      <c r="B75" s="56" t="s">
        <v>79</v>
      </c>
      <c r="C75" s="56"/>
      <c r="D75" s="56"/>
      <c r="E75" s="56"/>
    </row>
    <row r="76" spans="1:5" ht="40.5" customHeight="1">
      <c r="A76" s="57" t="s">
        <v>107</v>
      </c>
      <c r="B76" s="58"/>
      <c r="C76" s="58"/>
      <c r="D76" s="58"/>
      <c r="E76" s="58"/>
    </row>
    <row r="77" spans="1:5" ht="13.5" customHeight="1">
      <c r="A77" s="53" t="s">
        <v>48</v>
      </c>
      <c r="B77" s="53"/>
      <c r="C77" s="53"/>
      <c r="D77" s="2">
        <v>102050</v>
      </c>
      <c r="E77" s="40" t="s">
        <v>80</v>
      </c>
    </row>
    <row r="78" spans="1:5" ht="15" customHeight="1">
      <c r="A78" s="53" t="s">
        <v>82</v>
      </c>
      <c r="B78" s="53"/>
      <c r="C78" s="53"/>
      <c r="D78" s="2">
        <v>485569</v>
      </c>
      <c r="E78" s="40" t="s">
        <v>83</v>
      </c>
    </row>
    <row r="79" spans="1:5" ht="30" customHeight="1">
      <c r="A79" s="53" t="s">
        <v>49</v>
      </c>
      <c r="B79" s="53"/>
      <c r="C79" s="53"/>
      <c r="D79" s="2">
        <v>5225</v>
      </c>
      <c r="E79" s="40" t="s">
        <v>81</v>
      </c>
    </row>
    <row r="80" spans="1:5" ht="15" customHeight="1">
      <c r="A80" s="53" t="s">
        <v>50</v>
      </c>
      <c r="B80" s="53"/>
      <c r="C80" s="53"/>
      <c r="D80" s="2">
        <v>4267</v>
      </c>
      <c r="E80" s="40" t="s">
        <v>84</v>
      </c>
    </row>
    <row r="81" spans="1:5" ht="15" customHeight="1">
      <c r="A81" s="53" t="s">
        <v>110</v>
      </c>
      <c r="B81" s="53"/>
      <c r="C81" s="53"/>
      <c r="D81" s="2">
        <v>76000</v>
      </c>
      <c r="E81" s="40" t="s">
        <v>81</v>
      </c>
    </row>
    <row r="82" spans="1:5" ht="15" customHeight="1">
      <c r="A82" s="53" t="s">
        <v>51</v>
      </c>
      <c r="B82" s="53"/>
      <c r="C82" s="53"/>
      <c r="D82" s="2">
        <v>450</v>
      </c>
      <c r="E82" s="40" t="s">
        <v>81</v>
      </c>
    </row>
    <row r="83" spans="1:5" ht="29.25" customHeight="1">
      <c r="A83" s="53" t="s">
        <v>111</v>
      </c>
      <c r="B83" s="53"/>
      <c r="C83" s="53"/>
      <c r="D83" s="2">
        <v>1722</v>
      </c>
      <c r="E83" s="40" t="s">
        <v>81</v>
      </c>
    </row>
    <row r="84" spans="1:7" ht="59.25" customHeight="1">
      <c r="A84" s="53" t="s">
        <v>112</v>
      </c>
      <c r="B84" s="53"/>
      <c r="C84" s="53"/>
      <c r="D84" s="2">
        <v>5028</v>
      </c>
      <c r="E84" s="40" t="s">
        <v>85</v>
      </c>
      <c r="G84" s="43"/>
    </row>
    <row r="85" spans="1:7" ht="31.5" customHeight="1">
      <c r="A85" s="76" t="s">
        <v>109</v>
      </c>
      <c r="B85" s="76"/>
      <c r="C85" s="76"/>
      <c r="D85" s="47">
        <v>22151</v>
      </c>
      <c r="E85" s="40" t="s">
        <v>81</v>
      </c>
      <c r="G85" s="43"/>
    </row>
    <row r="86" spans="1:3" ht="15.75" customHeight="1">
      <c r="A86" s="46"/>
      <c r="B86" s="46"/>
      <c r="C86" s="46"/>
    </row>
    <row r="87" spans="1:5" ht="24" customHeight="1">
      <c r="A87" s="48" t="s">
        <v>52</v>
      </c>
      <c r="B87" s="56" t="s">
        <v>53</v>
      </c>
      <c r="C87" s="56"/>
      <c r="D87" s="56"/>
      <c r="E87" s="56"/>
    </row>
    <row r="88" spans="1:5" ht="54" customHeight="1">
      <c r="A88" s="57" t="s">
        <v>119</v>
      </c>
      <c r="B88" s="58"/>
      <c r="C88" s="58"/>
      <c r="D88" s="58"/>
      <c r="E88" s="58"/>
    </row>
    <row r="89" spans="1:5" ht="23.25" customHeight="1">
      <c r="A89" s="48" t="s">
        <v>54</v>
      </c>
      <c r="B89" s="56" t="s">
        <v>55</v>
      </c>
      <c r="C89" s="56"/>
      <c r="D89" s="56"/>
      <c r="E89" s="56"/>
    </row>
    <row r="90" spans="1:5" ht="19.5" customHeight="1">
      <c r="A90" s="57" t="s">
        <v>113</v>
      </c>
      <c r="B90" s="58"/>
      <c r="C90" s="58"/>
      <c r="D90" s="58"/>
      <c r="E90" s="58"/>
    </row>
    <row r="91" spans="1:5" s="41" customFormat="1" ht="13.5" customHeight="1">
      <c r="A91"/>
      <c r="B91"/>
      <c r="C91"/>
      <c r="D91" s="40" t="s">
        <v>86</v>
      </c>
      <c r="E91"/>
    </row>
    <row r="92" spans="1:5" s="41" customFormat="1" ht="42.75" customHeight="1">
      <c r="A92" s="55" t="s">
        <v>87</v>
      </c>
      <c r="B92" s="55"/>
      <c r="C92" s="55"/>
      <c r="D92" s="45">
        <v>109216</v>
      </c>
      <c r="E92" s="44" t="s">
        <v>96</v>
      </c>
    </row>
    <row r="93" spans="1:5" s="41" customFormat="1" ht="45" customHeight="1">
      <c r="A93" s="55" t="s">
        <v>120</v>
      </c>
      <c r="B93" s="55"/>
      <c r="C93" s="55"/>
      <c r="D93" s="45">
        <v>14225</v>
      </c>
      <c r="E93" s="44" t="s">
        <v>95</v>
      </c>
    </row>
    <row r="94" spans="1:5" ht="44.25" customHeight="1">
      <c r="A94" s="55" t="s">
        <v>89</v>
      </c>
      <c r="B94" s="55"/>
      <c r="C94" s="55"/>
      <c r="D94" s="45">
        <v>17844</v>
      </c>
      <c r="E94" s="44" t="s">
        <v>81</v>
      </c>
    </row>
    <row r="95" spans="1:5" ht="37.5" customHeight="1">
      <c r="A95" s="54" t="s">
        <v>88</v>
      </c>
      <c r="B95" s="54"/>
      <c r="C95" s="54"/>
      <c r="D95" s="45">
        <v>30000</v>
      </c>
      <c r="E95" s="44" t="s">
        <v>81</v>
      </c>
    </row>
    <row r="96" spans="1:5" ht="23.25" customHeight="1">
      <c r="A96" s="48" t="s">
        <v>56</v>
      </c>
      <c r="B96" s="72" t="s">
        <v>57</v>
      </c>
      <c r="C96" s="73"/>
      <c r="D96" s="73"/>
      <c r="E96" s="74"/>
    </row>
    <row r="97" spans="1:5" ht="80.25" customHeight="1">
      <c r="A97" s="70" t="s">
        <v>108</v>
      </c>
      <c r="B97" s="71"/>
      <c r="C97" s="71"/>
      <c r="D97" s="71"/>
      <c r="E97" s="71"/>
    </row>
    <row r="98" spans="1:5" ht="22.5" customHeight="1">
      <c r="A98" s="48" t="s">
        <v>90</v>
      </c>
      <c r="B98" s="72" t="s">
        <v>114</v>
      </c>
      <c r="C98" s="73"/>
      <c r="D98" s="73"/>
      <c r="E98" s="74"/>
    </row>
    <row r="99" spans="1:5" ht="50.25" customHeight="1">
      <c r="A99" s="70" t="s">
        <v>115</v>
      </c>
      <c r="B99" s="71"/>
      <c r="C99" s="71"/>
      <c r="D99" s="71"/>
      <c r="E99" s="71"/>
    </row>
    <row r="100" spans="1:5" ht="12.75">
      <c r="A100" s="77"/>
      <c r="B100" s="77"/>
      <c r="C100" s="77"/>
      <c r="D100" s="77"/>
      <c r="E100" s="77"/>
    </row>
  </sheetData>
  <mergeCells count="66">
    <mergeCell ref="A99:E99"/>
    <mergeCell ref="A100:E100"/>
    <mergeCell ref="A22:E22"/>
    <mergeCell ref="A24:E24"/>
    <mergeCell ref="A97:E97"/>
    <mergeCell ref="B96:E96"/>
    <mergeCell ref="A44:E44"/>
    <mergeCell ref="B45:E45"/>
    <mergeCell ref="A46:E46"/>
    <mergeCell ref="A65:E65"/>
    <mergeCell ref="A68:C68"/>
    <mergeCell ref="B98:E98"/>
    <mergeCell ref="A63:E63"/>
    <mergeCell ref="A66:C66"/>
    <mergeCell ref="A69:C69"/>
    <mergeCell ref="B71:E71"/>
    <mergeCell ref="A72:E72"/>
    <mergeCell ref="A70:C70"/>
    <mergeCell ref="B73:E73"/>
    <mergeCell ref="A85:C85"/>
    <mergeCell ref="A40:E40"/>
    <mergeCell ref="A67:C67"/>
    <mergeCell ref="B41:E41"/>
    <mergeCell ref="A42:E42"/>
    <mergeCell ref="B43:E43"/>
    <mergeCell ref="B64:E64"/>
    <mergeCell ref="A37:C37"/>
    <mergeCell ref="A36:C36"/>
    <mergeCell ref="A38:C38"/>
    <mergeCell ref="B39:E39"/>
    <mergeCell ref="A31:E31"/>
    <mergeCell ref="B32:E32"/>
    <mergeCell ref="A33:E33"/>
    <mergeCell ref="A35:C35"/>
    <mergeCell ref="A23:E23"/>
    <mergeCell ref="B28:E28"/>
    <mergeCell ref="A29:E29"/>
    <mergeCell ref="B30:E30"/>
    <mergeCell ref="A82:C82"/>
    <mergeCell ref="A2:E2"/>
    <mergeCell ref="A5:E5"/>
    <mergeCell ref="A9:E9"/>
    <mergeCell ref="A10:E10"/>
    <mergeCell ref="A4:E4"/>
    <mergeCell ref="A3:E3"/>
    <mergeCell ref="A25:E25"/>
    <mergeCell ref="B26:E26"/>
    <mergeCell ref="A27:E27"/>
    <mergeCell ref="A78:C78"/>
    <mergeCell ref="A79:C79"/>
    <mergeCell ref="A80:C80"/>
    <mergeCell ref="A81:C81"/>
    <mergeCell ref="A74:E74"/>
    <mergeCell ref="B75:E75"/>
    <mergeCell ref="A76:E76"/>
    <mergeCell ref="A77:C77"/>
    <mergeCell ref="A83:C83"/>
    <mergeCell ref="A84:C84"/>
    <mergeCell ref="A95:C95"/>
    <mergeCell ref="A94:C94"/>
    <mergeCell ref="A93:C93"/>
    <mergeCell ref="A92:C92"/>
    <mergeCell ref="B87:E87"/>
    <mergeCell ref="A88:E88"/>
    <mergeCell ref="B89:E89"/>
    <mergeCell ref="A90:E90"/>
  </mergeCells>
  <printOptions/>
  <pageMargins left="0.7874015748031497" right="0.7874015748031497" top="0.984251968503937" bottom="0.984251968503937" header="0.5118110236220472" footer="0.5118110236220472"/>
  <pageSetup horizontalDpi="600" verticalDpi="600" orientation="portrait" paperSize="9" r:id="rId1"/>
  <rowBreaks count="2" manualBreakCount="2">
    <brk id="40" max="255" man="1"/>
    <brk id="6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Biskupiec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Elżbieta Banaszkiewicz</dc:creator>
  <cp:keywords/>
  <dc:description/>
  <cp:lastModifiedBy>eb</cp:lastModifiedBy>
  <cp:lastPrinted>2005-04-01T10:45:51Z</cp:lastPrinted>
  <dcterms:created xsi:type="dcterms:W3CDTF">2004-03-23T21:33:15Z</dcterms:created>
  <dcterms:modified xsi:type="dcterms:W3CDTF">2005-04-01T10:46:58Z</dcterms:modified>
  <cp:category/>
  <cp:version/>
  <cp:contentType/>
  <cp:contentStatus/>
</cp:coreProperties>
</file>