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<sst xmlns="http://schemas.openxmlformats.org/spreadsheetml/2006/main" count="168" uniqueCount="154">
  <si>
    <r>
      <t xml:space="preserve">Na plan 6.000,00 zł wpłynęła kwota 4.749,20 zł (79,2% planu) </t>
    </r>
    <r>
      <rPr>
        <sz val="9"/>
        <rFont val="Arial CE"/>
        <family val="2"/>
      </rPr>
      <t>- są to wpływy za dzierżawę obwodów łowieckich.</t>
    </r>
  </si>
  <si>
    <r>
      <t>Na plan 60.150,00 zł wpłynęła kwota 53.552,71 zł (89,0% planu).</t>
    </r>
    <r>
      <rPr>
        <sz val="9"/>
        <rFont val="Arial CE"/>
        <family val="2"/>
      </rPr>
      <t xml:space="preserve"> Są to wpłaty za c.o. w budynkach ogrzewanych przez Gminę.</t>
    </r>
  </si>
  <si>
    <r>
      <t>Na plan 45.829,00 zł wpłynęła kwota 45.829,00 zł (100,0% planu).</t>
    </r>
    <r>
      <rPr>
        <sz val="9"/>
        <rFont val="Arial CE"/>
        <family val="2"/>
      </rPr>
      <t xml:space="preserve"> Jest to dotacja z powiatu na realizację porozumienia w sprawie powierzenia Gminie Kolno funkcji zarządu drogami powiatowymi nieutwardzonymi (9.431,00 zł) oraz odszkodowanie zgodne z decyzją Wojewody Warmińsko-Mazurskiego za prawo własności nieruchomości położonych w miejscowości Tejstymy (36.398,00 zł).</t>
    </r>
  </si>
  <si>
    <r>
      <t>Na plan 280.494,50 zł wpłynęła kwota 106.219,98 zł (37,9% planu).</t>
    </r>
    <r>
      <rPr>
        <sz val="9"/>
        <rFont val="Arial CE"/>
        <family val="2"/>
      </rPr>
      <t xml:space="preserve"> W dziale tym zrealizowane zostały dochody z tytułu:</t>
    </r>
  </si>
  <si>
    <t>odsetki od nieterminowych wpłat, koszty upomnień (plan 750,00 zł)</t>
  </si>
  <si>
    <t>pozostałe dochody: ze sprzedaży składników majątkowych, wpływ z przekształcenia prawa użytkowania wieczystego w prawo własności, czynsze za najem lolali gminnych, pozostałe dochody (plan 273.044,50 zł)</t>
  </si>
  <si>
    <r>
      <t xml:space="preserve">Na plan 99.020,41 zł wpłynęła kwota 68.381,14 zł (69,1% planu). </t>
    </r>
    <r>
      <rPr>
        <sz val="9"/>
        <rFont val="Arial CE"/>
        <family val="2"/>
      </rPr>
      <t xml:space="preserve">Dochody w tym dziale to: </t>
    </r>
  </si>
  <si>
    <t>dotacja na realizację zadań z zakresu administracji rządowej (plan 22.641,00 zł)</t>
  </si>
  <si>
    <t>dotacja celowa otrzymana z budżetu państwa na realizację zadania z zakresu spis powszechny, środki na dofinansowanie własnych zadań bieżących - roboty publiczne, wpłaty na rozwój gminy, wpłaty za usługi xero oraz pozyskane przez Sołectwo środki (plan 76.379,41 zł)</t>
  </si>
  <si>
    <t>Dział 854</t>
  </si>
  <si>
    <t>EDUKACYJNA OPIEKA WYCHOWAWCZA</t>
  </si>
  <si>
    <t>RAZEM</t>
  </si>
  <si>
    <t xml:space="preserve">Wykonanie dochodów w poszczególnych działach budżetu przedstawia się następująco: </t>
  </si>
  <si>
    <t>Dział 010</t>
  </si>
  <si>
    <t>ROLNICTWO I ŁOWIECTWO</t>
  </si>
  <si>
    <t>Dział 020</t>
  </si>
  <si>
    <t>LEŚNICTWO</t>
  </si>
  <si>
    <t>Dział 600</t>
  </si>
  <si>
    <t>TRANSPORT I ŁĄCZNOŚĆ</t>
  </si>
  <si>
    <t>Dział 700</t>
  </si>
  <si>
    <t>GOSPODARKA MIESZKANIOWA</t>
  </si>
  <si>
    <t>Dział 750</t>
  </si>
  <si>
    <t>ADMINISTRACJA PUBLICZNA</t>
  </si>
  <si>
    <t>Dział 751</t>
  </si>
  <si>
    <t>Dział 754</t>
  </si>
  <si>
    <t>BEZPIECZEŃSTWO PUBLICZNE I OCHRONA PRZECIWPOŻAROWA</t>
  </si>
  <si>
    <t>Dział 756</t>
  </si>
  <si>
    <t>podatek od spadków i darowizn</t>
  </si>
  <si>
    <t>Dział 758</t>
  </si>
  <si>
    <t>RÓŻNE ROZLICZENIA</t>
  </si>
  <si>
    <t>Dział 801</t>
  </si>
  <si>
    <t>OŚWIATA I WYCHOWANIE</t>
  </si>
  <si>
    <t>Dział 900</t>
  </si>
  <si>
    <t>GOSPODARKA KOMUNALNA I OCHRONA ŚRODOWISKA</t>
  </si>
  <si>
    <t>Dział 852</t>
  </si>
  <si>
    <t>POMOC SPOŁECZNA</t>
  </si>
  <si>
    <t>URZĘDY NACZELNYCH ORGANÓW WŁADZY PAŃSTWOWEJ, KONTROLI I OCHRONY PRAWA ORAZ SĄDOWNICTWA</t>
  </si>
  <si>
    <t>DOCHODY OD OSÓB PRAWNYCH, OD OSÓB FIZYCZNYCH I OD INNYCH JEDNOSTEK NIE POSIADAJĄCYCH OSOBOWOŚCI PRAWNEJ ORAZ WYDATKI ZWIĄZANE Z ICH POBOREM</t>
  </si>
  <si>
    <t>Dział 926</t>
  </si>
  <si>
    <t>KULTURA FIZYCZNA I SPORT</t>
  </si>
  <si>
    <t>dochody bieżące</t>
  </si>
  <si>
    <t>dochody majątkowe</t>
  </si>
  <si>
    <t>Dział 400</t>
  </si>
  <si>
    <t>WYTWARZANIE I ZAOPATRYWANIE W ENERGIĘ ELEKTRYCZNĄ, GAZ I WODĘ</t>
  </si>
  <si>
    <t>Dział 853</t>
  </si>
  <si>
    <t>POZOSTAŁE ZADANIA W ZAKRESIE POLITYKI SPOŁECZNEJ</t>
  </si>
  <si>
    <t>użytkowania wieczystego (plan 6.700,00 zł)</t>
  </si>
  <si>
    <t>dotacja na prowadzenie rejestru wyborców (plan 800,00 zł)</t>
  </si>
  <si>
    <t>podatek od spadków i darowizn (plan 7.000,00 zł)</t>
  </si>
  <si>
    <t>wpływy z opłaty skarbowej (plan 12.000,00 zł)</t>
  </si>
  <si>
    <t xml:space="preserve">INFORMACJA Z WYKONANIA BUDŻETU GMINY KOLNO </t>
  </si>
  <si>
    <t>podatek od nieruchomości, w tym:</t>
  </si>
  <si>
    <t>osoby fizyczne</t>
  </si>
  <si>
    <t>osoby prawne</t>
  </si>
  <si>
    <t>podatek rolny, w tym:</t>
  </si>
  <si>
    <t>podatek leśny, w tym:</t>
  </si>
  <si>
    <t>podatek od środków transportowych, w tym:</t>
  </si>
  <si>
    <t>1.1. DOCHODY</t>
  </si>
  <si>
    <t>Wykonane dochody 2009</t>
  </si>
  <si>
    <t>dotacje na zadania zlecone</t>
  </si>
  <si>
    <t>subwencje</t>
  </si>
  <si>
    <t>oświatowa</t>
  </si>
  <si>
    <t>wyrównawcza</t>
  </si>
  <si>
    <t>równoważąca</t>
  </si>
  <si>
    <t>pozostałe dochody, w tym m.in.</t>
  </si>
  <si>
    <t xml:space="preserve">z tytułu podatków (dział 756) </t>
  </si>
  <si>
    <t>majątkowe</t>
  </si>
  <si>
    <t>Wykonane dochody 2010</t>
  </si>
  <si>
    <t>Dział 921</t>
  </si>
  <si>
    <t>KULTURA I OCHRONA DZIEDZICTWA NARODOWEGO</t>
  </si>
  <si>
    <t>podatek rolny</t>
  </si>
  <si>
    <t>podatek leśny</t>
  </si>
  <si>
    <t>podatek od nieruchomości</t>
  </si>
  <si>
    <t>podatek od środków transportowych</t>
  </si>
  <si>
    <t>wpływy z karty podatkowej</t>
  </si>
  <si>
    <t>opłata skarbowa</t>
  </si>
  <si>
    <t>rekompensata utraconych dochodów (grunty pod wodami Skarbu Państwa)</t>
  </si>
  <si>
    <t>udziały w podatku dochodowym od osób fizycznych i prawnych</t>
  </si>
  <si>
    <t xml:space="preserve">odsetki </t>
  </si>
  <si>
    <t>wpływy z różnych opłat (koszty upomnień, opłata prolongacyjna, koszty egz., spadki, zapisy i darowizny)</t>
  </si>
  <si>
    <t>podatek od czynności cywilno - prawnych</t>
  </si>
  <si>
    <t>opłata miejscowa</t>
  </si>
  <si>
    <t>opłata targowa</t>
  </si>
  <si>
    <t>opłaty za zezwolenie na sprzedaż alkoholu</t>
  </si>
  <si>
    <t>opłaty za wpis i zmianę wpisu do ewidencji działalności gospodarczej</t>
  </si>
  <si>
    <t xml:space="preserve">W związku z istniejącymi zaległościami podatkowymi, Gmina na bieżąco prowadzi egzekucję. Po bezskutecznym upomnieniu, wystawiane są tytuły wykonawcze, których egzekucję prowdzi Urzęd Skarbowy. W przypadku większych kwot zaległości, bądż zaległości, które mogą się przedawnić, ze względu na bezskuteczną egzekucję, dokonywane są wpisy na hipoteki w celu zabezpieczenia interesu Gminy.   </t>
  </si>
  <si>
    <t>ZA 2011 ROK</t>
  </si>
  <si>
    <r>
      <t xml:space="preserve">Uchwalony przez Radę Gminy budżet na 2011 rok po zmianach, wg stanu na 31.12.2011 roku po stronie dochodów wyniósł </t>
    </r>
    <r>
      <rPr>
        <b/>
        <sz val="10"/>
        <rFont val="Arial CE"/>
        <family val="0"/>
      </rPr>
      <t xml:space="preserve">11.703.010,48 zł </t>
    </r>
    <r>
      <rPr>
        <sz val="10"/>
        <rFont val="Arial CE"/>
        <family val="2"/>
      </rPr>
      <t>w tym:</t>
    </r>
  </si>
  <si>
    <t>Wykonane dochody budżetowe za 2011 rok wyniosły 11.474.281,84 zł (98,05% planu), w tym:</t>
  </si>
  <si>
    <t>(99,16% planu)</t>
  </si>
  <si>
    <t>(93,37% planu)</t>
  </si>
  <si>
    <t>Wykonane dochody 2011</t>
  </si>
  <si>
    <t>wzrost/spadek dochodów 2011/2010</t>
  </si>
  <si>
    <t>W roku 2011 jako dochody majątkowe, wpłynęły dotacje celowe w ramach programów finansowanych z udziałem środków europejskich oraz środków, o których mowa w art. 5 ust. 1 pkt 3 oraz ust. 3 pkt 5 i 6 ustawy - w ramach działania ,,Podstawowe usługi dla gospodarki i ludności wiejskiej'' oraz w ramach działania "Wdrażanie lokalnych strategii rozwoju" objętego PROW na lata 2007-2013. W roku 2009 nie były uruchomione takie środki natomiast w roku 2010 była to kwota w wysokości 845 115,00 zł. W związku z powyższym dochody majątkowe wykonane w 2011 roku są wyższe od dochodów majątkowych 2010 roku o 149,04 %. Zauważyć również można znaczący wzrost dochodów podatkowych. Fakt ten podyktowany jest m.in. spłatą zaległości podatkowych przez jedenego z większych podatników gminy.</t>
  </si>
  <si>
    <r>
      <t xml:space="preserve">Na plan 8.370,00 zł wpłynęła kwota 8.370,00 zł (100 % planu). </t>
    </r>
    <r>
      <rPr>
        <sz val="9"/>
        <rFont val="Arial CE"/>
        <family val="2"/>
      </rPr>
      <t xml:space="preserve">Dochody w tym dziale to: </t>
    </r>
  </si>
  <si>
    <t>dotacja celowa otrzymana z budżetu państwa na raalizację zadań bieżących z zakresu administracji rządowej - wybory do Sejmu i Senatu, wybory do rad gmin, rad powiatów i sejmików województw, wybory wójtów, burmistrzów i prezydentów miast oraz referenda gminne, powiatowe i wojewódzkie (plan 7.570,00 zł)</t>
  </si>
  <si>
    <r>
      <t xml:space="preserve">Na plan 44.750,00 zł wpłynęła kwota 45.300,00 zł (101,2 % planu). Dochody w tym dziale to: </t>
    </r>
    <r>
      <rPr>
        <sz val="9"/>
        <rFont val="Arial CE"/>
        <family val="2"/>
      </rPr>
      <t>środki pozyskane przez OSP gminy Kolno oraz środki przeznaczone przez Powiat Olsztyśki i Komendę Wojewódzką Państwowej Straży Pożarnej na zakup wyposażenia dla OSP Kolno, Lutry i Kruzy.</t>
    </r>
  </si>
  <si>
    <r>
      <t xml:space="preserve">Na plan 2.843.966,00 zł wpłynęła kwota 2.933.936,64 zł  (103,2 % planu)- </t>
    </r>
    <r>
      <rPr>
        <sz val="9"/>
        <rFont val="Arial CE"/>
        <family val="2"/>
      </rPr>
      <t>w dziale tym zrealizowane zostały dochody z tytułu:</t>
    </r>
  </si>
  <si>
    <t>podatek rolny (plan 1.056.100,00 zł)</t>
  </si>
  <si>
    <t>podatek leśny (plan 99.900,00 zł)</t>
  </si>
  <si>
    <t>podatek od nieruchomości (plan 750.300,00 zł)</t>
  </si>
  <si>
    <t>podatek od środków transportowych (plan 23.902,00 zł)</t>
  </si>
  <si>
    <t>wpływy z karty podatkowej (plan 1.300,00 zł)</t>
  </si>
  <si>
    <t xml:space="preserve">udziały w podatku dochodowym od osób fizycznych i prawnych (plan 599.994,00 zł) </t>
  </si>
  <si>
    <t>podatek od czynności cywilnoprawnych (plan 155.000,00 zł)</t>
  </si>
  <si>
    <t>wpływy z opłaty za zezwolenia na sprzedaż alkoholu (plan 41.000,00 zł)</t>
  </si>
  <si>
    <t>wpływy z opłaty miejscowej (plan 500,00 zł)</t>
  </si>
  <si>
    <t>wpływy z innych lokalnych opłat - wpis i zmiana wpisu do ewidencji działalności gospodarczej (plan 4.590,00 zł)</t>
  </si>
  <si>
    <t>rekompensata z tytułu utraconych dochodów podatkowych - za grunty pod jeziorami (plan 3.380,00)</t>
  </si>
  <si>
    <t xml:space="preserve">odsetki (plan 88.000,00 zł) </t>
  </si>
  <si>
    <t>% relacja 2011/2010</t>
  </si>
  <si>
    <r>
      <t>Na plan 3.627.757,13 zł wpłynęła kwota 3.627.614,32 zł (100, %planu)</t>
    </r>
    <r>
      <rPr>
        <sz val="9"/>
        <rFont val="Arial CE"/>
        <family val="2"/>
      </rPr>
      <t xml:space="preserve"> - dochody w tym dziale to:</t>
    </r>
  </si>
  <si>
    <t>część oświatowa subwencji ogólnej (plan 2.225.181,00 zł)</t>
  </si>
  <si>
    <t>część wyrównawcza subwencji ogólnej (plan 1.378.789,00 zł)</t>
  </si>
  <si>
    <t>odsetki od środków na rachunkach bankowych (plan 2.100,00 zł)</t>
  </si>
  <si>
    <r>
      <t>Na plan 1.814.052,09 zł wpłynęła kwota 1.766.236,35 zł</t>
    </r>
    <r>
      <rPr>
        <sz val="9"/>
        <rFont val="Arial CE"/>
        <family val="2"/>
      </rPr>
      <t xml:space="preserve"> (97,4 % planu) - dochody w tym dziale to:</t>
    </r>
  </si>
  <si>
    <t>dopłata rodziny do pobytu mieszkańców Gminy w Domu Pomocy Społecznej (plan 1.691,09)</t>
  </si>
  <si>
    <t>egzekucja od dłużników alimentacyjnych (plan 31.002,00 zł)</t>
  </si>
  <si>
    <t>dotacja na świadczenia rodzinne (plan 1.396.743,00 zł)</t>
  </si>
  <si>
    <t xml:space="preserve">dotacja na zasiłki stałe (plan 66.197,00 zł) </t>
  </si>
  <si>
    <t>dotacja na wypłatę zasiłków i pomoc w naturze oraz składki na ubezpieczenia emerytalne i rentowe (plan 95.631,00 zł)</t>
  </si>
  <si>
    <t>dotacja na składki na ubezpieczenia zdrowotne (plan 13.769,00 zł)</t>
  </si>
  <si>
    <t>dotacja na realizację zadań przez GOPS (plan 86.633,00 zł)</t>
  </si>
  <si>
    <t>częściowe pokrycie przez mieszkańca kosztów usług opiekuńczych, świadczonych przez Gminę (plan 2.808,00 zł)</t>
  </si>
  <si>
    <t>środki pozyskane na dożywianie dzieci oraz doposażenie punktów żywieniowych w ramach programu "Pomoc państwa w zakresie dożywiania" (plan 97.696,00 zł)</t>
  </si>
  <si>
    <t>wpływy ze zwrotów zasiłków stałych wykorzystanych niezgodnie z przeznaczeniem lub pobranych w nadmiernej wysokości (plan 3.600,00 zł)</t>
  </si>
  <si>
    <r>
      <t>Na plan 110.407,85 zł wpłynęła kwota 66.515,07 zł</t>
    </r>
    <r>
      <rPr>
        <sz val="9"/>
        <rFont val="Arial CE"/>
        <family val="2"/>
      </rPr>
      <t xml:space="preserve"> (60,2% planu)- dochody w tym dziale to: </t>
    </r>
  </si>
  <si>
    <t>nienależnie pobrane stypendium wraz z odsetkami (plan 110,00 zł)</t>
  </si>
  <si>
    <r>
      <t>Na plan 9.760,00 zł wpłynęła kwota 6. 964,35 zł</t>
    </r>
    <r>
      <rPr>
        <sz val="9"/>
        <rFont val="Arial CE"/>
        <family val="2"/>
      </rPr>
      <t xml:space="preserve"> (71,40 % planu)- dochody w tym dziale to:</t>
    </r>
  </si>
  <si>
    <t xml:space="preserve">wpływy związane z gromadzeniem środków z opłat i kar za korzystanie ze środowiska (plan 4.000,00 zł) </t>
  </si>
  <si>
    <r>
      <t xml:space="preserve">Zadłużenie na dzień 31 grudnia 2011 roku z tytułu podatków wynosi ogółem </t>
    </r>
    <r>
      <rPr>
        <b/>
        <sz val="9"/>
        <rFont val="Arial CE"/>
        <family val="0"/>
      </rPr>
      <t>826.086,26 zł,</t>
    </r>
    <r>
      <rPr>
        <sz val="9"/>
        <rFont val="Arial CE"/>
        <family val="0"/>
      </rPr>
      <t xml:space="preserve"> z czego:</t>
    </r>
  </si>
  <si>
    <r>
      <t>Łączna wartość umorzeń wynosiła</t>
    </r>
    <r>
      <rPr>
        <b/>
        <sz val="10"/>
        <rFont val="Arial CE"/>
        <family val="0"/>
      </rPr>
      <t xml:space="preserve"> 4.985,58 zł</t>
    </r>
    <r>
      <rPr>
        <sz val="10"/>
        <rFont val="Arial CE"/>
        <family val="0"/>
      </rPr>
      <t xml:space="preserve"> i dotyczyła osób fizycznych w kwocie 4.962,58 zł, prawnych w kwocie 23,00 zł.</t>
    </r>
  </si>
  <si>
    <r>
      <t xml:space="preserve">Odroczenia podatków wystąpiły na kwotę </t>
    </r>
    <r>
      <rPr>
        <b/>
        <sz val="9"/>
        <rFont val="Arial CE"/>
        <family val="0"/>
      </rPr>
      <t>13.174,86 zł</t>
    </r>
    <r>
      <rPr>
        <sz val="9"/>
        <rFont val="Arial CE"/>
        <family val="0"/>
      </rPr>
      <t xml:space="preserve"> i dotyczyły osób fizycznych.</t>
    </r>
  </si>
  <si>
    <r>
      <t xml:space="preserve">W okresie od 01.01.2011 roku do 31.12.2011 roku wystawiono </t>
    </r>
    <r>
      <rPr>
        <b/>
        <sz val="9"/>
        <rFont val="Arial CE"/>
        <family val="0"/>
      </rPr>
      <t>257</t>
    </r>
    <r>
      <rPr>
        <sz val="9"/>
        <rFont val="Arial CE"/>
        <family val="0"/>
      </rPr>
      <t xml:space="preserve"> tytułów wykonawczych na kwotę</t>
    </r>
    <r>
      <rPr>
        <b/>
        <sz val="9"/>
        <rFont val="Arial CE"/>
        <family val="0"/>
      </rPr>
      <t xml:space="preserve"> 178.751,20 zł.</t>
    </r>
    <r>
      <rPr>
        <sz val="9"/>
        <rFont val="Arial CE"/>
        <family val="0"/>
      </rPr>
      <t xml:space="preserve"> Były to zaległe zobowiązania z tytułu podatku od nieruchomości, rolnego i leśnego. Dział egzekucyjny Urzędów Skarbowych zrealizował </t>
    </r>
    <r>
      <rPr>
        <b/>
        <sz val="9"/>
        <rFont val="Arial CE"/>
        <family val="0"/>
      </rPr>
      <t xml:space="preserve">120 </t>
    </r>
    <r>
      <rPr>
        <sz val="9"/>
        <rFont val="Arial CE"/>
        <family val="0"/>
      </rPr>
      <t xml:space="preserve">tytułów wykonawczych na łączną kwotę </t>
    </r>
    <r>
      <rPr>
        <b/>
        <sz val="9"/>
        <rFont val="Arial CE"/>
        <family val="0"/>
      </rPr>
      <t xml:space="preserve">34.232,40 zł. </t>
    </r>
    <r>
      <rPr>
        <sz val="9"/>
        <rFont val="Arial CE"/>
        <family val="0"/>
      </rPr>
      <t>Realizacja pozostałych tytułów jest prowadzona do ukończenia postępowania egzekucyjnego.</t>
    </r>
  </si>
  <si>
    <r>
      <t xml:space="preserve">wpływy z różnych opłat - </t>
    </r>
    <r>
      <rPr>
        <sz val="9"/>
        <rFont val="Arial CE"/>
        <family val="0"/>
      </rPr>
      <t>opłata prolongacyjna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2"/>
      </rPr>
      <t>(plan 1.000,00 zł)</t>
    </r>
  </si>
  <si>
    <t xml:space="preserve">W 2011 roku zauważyć można znaczny wzrost wpływów z tytułu podatku leśnego, od nieruchomości a przede wszystkim z tytułu podatku rolnego i odsetek. Jest to podyktowane wzrostem stawek podatkowych w roku 2011 w stosunku do roku 2010 oraz spłatą zaległości podatkowych przez jednego z większych podatników gminy, za lata 2005-2009  w kwocie 719 382,76 zł. Udziały Gminy w 2011 roku w podatku dochodowym od osób fizycznych i prawnych są wyższe od roku 2010 o 22%, co stanowi kwotę 113 621, 26 zł. Ogólnie wykonane dochody z tytułu podatków i opłat w 2011 roku są wyższe od wpływów 2010 roku o około 40 %. </t>
  </si>
  <si>
    <t>dotacja celowa z budżetu państwa na realizację własnych zadań bieżących gmin-fundusz sołecki (plan 11.148,46 zł)</t>
  </si>
  <si>
    <t>dotacja celowa z budżetu państwa na realizację inwestycji i zakupów inwestycyjnych własnych gmin-fundusz sołecki (plan 10.538,67 zł)</t>
  </si>
  <si>
    <r>
      <t>Na plan 55.032,85 zł wpłynęła kwota 55.229,88 zł (100,4 % planu)</t>
    </r>
    <r>
      <rPr>
        <sz val="9"/>
        <rFont val="Arial CE"/>
        <family val="2"/>
      </rPr>
      <t xml:space="preserve"> - dochody w tym dziale to wpływy z opłaty stałej w przedszkolach (plan 37.080,00 zł, wykonanie - 39.649,00 zł), dotacja na refundację kosztów poniesiomych na pracę komisji w związku z podnoszeniem stopnia awansu zawodowego nauczycieli (plan -93,00 zł, wykonanie - 93,00 zł), dotacja celowa z Budżetu Państwa na zakup pomocy naukowych w ramach programu "Radosna Szkoła" (plan 6.000,00 zł, wykonanie 6.000,00 zł), wpływy z różnych opłat - leasing autobusu (plan 11.859,85 zł, wykonanie - 9.487,88 zł) </t>
    </r>
  </si>
  <si>
    <t xml:space="preserve">dotacja celowa z Budżetu Państwa na realizację rządowego programu wspierania osób pobierających świadczenie pielęgnacyjne (plan 8.000,00 zł) </t>
  </si>
  <si>
    <t>środki pozyskane z Urzędu Pracy na dofinansowanie prac społecznie -użytecznych (10.282,00 zł)</t>
  </si>
  <si>
    <t>dotacja z budżetu państwa na stypendia i zasiłki szkolne dla najuboższych uczniów (plan 100.336,00 zł)</t>
  </si>
  <si>
    <t xml:space="preserve">dotacja celowa na dofinansowanie zakupu podręczników dla uczniów w ramach Rządowego programu pomocy uczniom w 2011 roku - ,,Wyprawka szkolna'' (plan 9.961,85 zł). </t>
  </si>
  <si>
    <t>wpłaty najemców lokali w budynkach gminnych za wywóz przez Gminę nieczystości (plan 4.650,00 zł)</t>
  </si>
  <si>
    <t>wpłaty za zwrot kosztów utrzymania i leczenia psów w schronisku, opłata eksploatacyjna, koszty upomnień i odsetki (plan 1.110,00 zł)</t>
  </si>
  <si>
    <r>
      <t>Na plan 22.825,00 zł wpłynęła kwota 22.825,00 zł</t>
    </r>
    <r>
      <rPr>
        <sz val="9"/>
        <rFont val="Arial CE"/>
        <family val="2"/>
      </rPr>
      <t xml:space="preserve"> (100,0 % planu) - dochody w tym dziale to dotacja na realziację zadań w zakresie prowadzenia biblioteki powiatowej (plan 3.000,00 zł, wykonanie 3.000,00 zł), darowizna na rzecz świetlicy wiejskiej (plan 250,00 zł, wykonanie 250,00 zł), dotacja celowa w ramach programów finansowanych z udziałem środków europejskich oraz środków, o których mowa w art. 5 ust. 1 pkt 3 oraz ust. 3 pkt 5 i 6 ustawy na wyposażenie placów zabaw w Górowie i Tejstymach (plan 19.575,00 zł, wykonanie 19.575,00 zł)</t>
    </r>
  </si>
  <si>
    <r>
      <t xml:space="preserve">Na plan 7.407,43 zł 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wpłynęła kwota 7.407,43 zł (100% planu), </t>
    </r>
    <r>
      <rPr>
        <sz val="9"/>
        <rFont val="Arial CE"/>
        <family val="2"/>
      </rPr>
      <t xml:space="preserve">w tym dotacja z Powiatu Olsztyńskiego w kwocie 5.000,00 zł na dofinansowanie organizacji XXVI Międzynarodowego Wyścigu Kolarskiego Dookoła Jeziora Luterskiego, dofinansowanie z Banku Spółdzielczego w Szczytnie w kwocie 400,00 zł oraz od Banku Gospodarki Żywnościowej S.A. w kwocie 2.000,00 zł, zwrot niewykorzystanej dotacji za 2010r. w kwocie 7,43 zł przez klub sportowy BKS Warmianka Bęsia. </t>
    </r>
  </si>
  <si>
    <t>Ogółem na planowane dochody - 11.703.010,48 zł wykonano 11.474.281,84 zł, co stanowi 98%, w tym:</t>
  </si>
  <si>
    <t>dochody bieżące na plan 9.446.293,94 zł wykonano 9.367.100,17 zł (99,16% planu)</t>
  </si>
  <si>
    <t xml:space="preserve">dochody majątkowe na plan 2.256.716,54 zł wykonano 2.107.181,67 zł (93,37% planu) </t>
  </si>
  <si>
    <t>dochody związane z realizacją zadań z zakresu administracji rządowej i innych zadań zleconych odrębnymi ustawami na plan 1.892.195,42 zł wykonano 1.870.503,96 zł (98,85% planu)</t>
  </si>
  <si>
    <r>
      <t xml:space="preserve">Na wykonane dochody majątkowe w wysokości </t>
    </r>
    <r>
      <rPr>
        <b/>
        <sz val="9"/>
        <rFont val="Arial CE"/>
        <family val="0"/>
      </rPr>
      <t>2 107 181,67</t>
    </r>
    <r>
      <rPr>
        <b/>
        <i/>
        <sz val="9"/>
        <rFont val="Arial CE"/>
        <family val="0"/>
      </rPr>
      <t xml:space="preserve"> zł</t>
    </r>
    <r>
      <rPr>
        <sz val="9"/>
        <rFont val="Arial CE"/>
        <family val="0"/>
      </rPr>
      <t xml:space="preserve"> składają się dochody z tytułu: dotacji celowej w ramach programów finansowanych z udziałem środków europejskich oraz środków, o których mowa w art. 5 ust. 1 pkt 3 oraz ust. 3 pkt 5 i 6 ustawy - w ramach działania ,,Podstawowe usługi dla gospodarki i ludności wiejskiej'' objętego PROW na lata 2007-2013 - 1 984 815</t>
    </r>
    <r>
      <rPr>
        <i/>
        <sz val="9"/>
        <rFont val="Arial CE"/>
        <family val="0"/>
      </rPr>
      <t>,00 zł</t>
    </r>
    <r>
      <rPr>
        <b/>
        <i/>
        <sz val="9"/>
        <rFont val="Arial CE"/>
        <family val="0"/>
      </rPr>
      <t xml:space="preserve"> </t>
    </r>
    <r>
      <rPr>
        <i/>
        <sz val="9"/>
        <rFont val="Arial CE"/>
        <family val="0"/>
      </rPr>
      <t>oraz</t>
    </r>
    <r>
      <rPr>
        <sz val="9"/>
        <rFont val="Arial CE"/>
        <family val="0"/>
      </rPr>
      <t xml:space="preserve"> w ramach działania "Wdrażanie lokalnych strategii rozwoju" objętego PROW na lata 2007-2013 w zakresie małych projektów - 19 575,00 zł, dotacja celowa z Budżetu Państwa na realizację inwestycji i zakupów inwestycyjnych własnych gmin w kwocie 10 538,67 zł. Pozostałe dochody majątkowe zostały wykonane w wysokości 92 253,00 zł i są to środki na dofinansowanie własnych inwestycji gmin pozyskane z Powiatu Olsztyńskiego i Komendy Głównej Państwowej Straży Pożarnej w kwocie 34 100,00 zł (zakup sprzętu, wyposażenia niezbędnego do prowadzenia działań ratowniczo-gaśniczych), wpływy w kwocie 3 087,00 zł z tytułu przekształcenia prawa użytkowania wieczystego w prawo własności, wpłaty z tytułu odpłatnego prawa własności nieruchomości - (działka nr 150 w Kabinach oraz lokal w Tejstymach Pani M. Cienka).  </t>
    </r>
  </si>
  <si>
    <r>
      <t xml:space="preserve">Na plan 2.465.300,22 zł wpłynęła kwota 2.453.654,94 zł (99,5% planu). </t>
    </r>
    <r>
      <rPr>
        <sz val="9"/>
        <rFont val="Arial CE"/>
        <family val="0"/>
      </rPr>
      <t>Dochody tego działu to: wpłaty mieszkańców Wysokiej Dąbrowy i koloni za przyłącza do wybudowanego w 2007 roku przy udziale środków unijnych wodociągu (160,00 zł),</t>
    </r>
    <r>
      <rPr>
        <sz val="9"/>
        <rFont val="Arial CE"/>
        <family val="2"/>
      </rPr>
      <t xml:space="preserve"> wpływy od Warmińsko-Mazurskiej Izby Rolniczej za sporządzenie spisu osób uprawnionych do głosowania (99,11 zł), wpłaty mieszkańców Wójtowa i Tejstym za przyłącza wodociągowe i kanalizacyjne (36.441,71 zł), odsetki od nieterminowych wpłat mieszkańców Wójtowa i Tejstym za przyłącza wodociągowe i kanalizacyjne (221,70 zł), dotacja celowa w ramach programów finansowanych z udziałem środków europejskich oraz środków, o których mowa w art. 5 ust. 1 pkt 3 oraz ust. 3 pkt 5 i 6 ustawy - w ramach działania ,,Podstawowe usługi dla gospodarki i ludności wiejskiej'' objętego PROW na lata 2007-2013 - 1 984 815,00 zł, dotacja na zadania zlecone - zwrot rolnikom podatku akcyzowego zawartego w cenie oleju napędowego, wykorzystywanego do produkcji rolnej (423.917,42 zł) oraz dotacja z Urzędu Marszałkowskiego Województwa Warm.-Mazur. w kwocie 8 000,00 zł - na remont sceny koncertowej w Kolnie.   </t>
    </r>
  </si>
  <si>
    <r>
      <t>Na plan 201.888,00 zł wpłynęła kwota 201.495,83 zł (99,8 % planu)</t>
    </r>
    <r>
      <rPr>
        <sz val="9"/>
        <rFont val="Arial CE"/>
        <family val="2"/>
      </rPr>
      <t xml:space="preserve"> - dochody w tym dziale to dotacja celowa w ramach programów finansowanych z udziałem środków europejskich oraz środków, o których mowa w art. 5 ust.1 pkt 3 oraz ust. 3 pkt 5 i 6 ustawy lub płatności w ramach budżetu środków europejskich - projekt realizowany przez Gminny Ośrodek Pomocy Społecznej w Kolnie z Programu Operacyjnego Kapitał Ludzki Promocja Integracji Społecznej Rozwój i Upowszechnianie Aktywnej Integracji ''Małe kroki do sukcesu'' </t>
    </r>
    <r>
      <rPr>
        <sz val="9"/>
        <rFont val="Arial CE"/>
        <family val="0"/>
      </rPr>
      <t>(plan 83.448,67 zł, wykonanie 83.347,18 zł), oraz projekt realizowany przez Przedszkole - Małe przedszkole - duże możliwości (plan 118.439,33 zł, wykonanie  118.148,65 zł).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</si>
</sst>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0.0%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sz val="9"/>
      <color indexed="10"/>
      <name val="Arial CE"/>
      <family val="0"/>
    </font>
    <font>
      <sz val="8"/>
      <name val="Arial CE"/>
      <family val="2"/>
    </font>
    <font>
      <sz val="9"/>
      <color indexed="1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3" fillId="23" borderId="10" xfId="0" applyNumberFormat="1" applyFont="1" applyFill="1" applyBorder="1" applyAlignment="1">
      <alignment/>
    </xf>
    <xf numFmtId="10" fontId="3" fillId="23" borderId="1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justify" vertical="center" wrapText="1"/>
    </xf>
    <xf numFmtId="4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justify" vertical="justify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justify" wrapText="1"/>
    </xf>
    <xf numFmtId="4" fontId="3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4" fontId="1" fillId="6" borderId="17" xfId="0" applyNumberFormat="1" applyFont="1" applyFill="1" applyBorder="1" applyAlignment="1">
      <alignment/>
    </xf>
    <xf numFmtId="10" fontId="1" fillId="6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0" fontId="3" fillId="0" borderId="10" xfId="52" applyNumberFormat="1" applyFont="1" applyBorder="1" applyAlignment="1">
      <alignment vertical="center" wrapText="1"/>
    </xf>
    <xf numFmtId="10" fontId="3" fillId="0" borderId="10" xfId="0" applyNumberFormat="1" applyFont="1" applyBorder="1" applyAlignment="1">
      <alignment vertical="center" wrapText="1"/>
    </xf>
    <xf numFmtId="10" fontId="3" fillId="0" borderId="10" xfId="0" applyNumberFormat="1" applyFont="1" applyBorder="1" applyAlignment="1">
      <alignment vertical="center"/>
    </xf>
    <xf numFmtId="10" fontId="3" fillId="0" borderId="10" xfId="52" applyNumberFormat="1" applyFont="1" applyBorder="1" applyAlignment="1">
      <alignment horizontal="right" vertical="center"/>
    </xf>
    <xf numFmtId="10" fontId="3" fillId="0" borderId="10" xfId="52" applyNumberFormat="1" applyFont="1" applyBorder="1" applyAlignment="1">
      <alignment vertical="center"/>
    </xf>
    <xf numFmtId="0" fontId="0" fillId="0" borderId="0" xfId="0" applyFont="1" applyAlignment="1">
      <alignment horizontal="justify" vertical="justify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10" fontId="3" fillId="0" borderId="15" xfId="52" applyNumberFormat="1" applyFont="1" applyBorder="1" applyAlignment="1">
      <alignment horizontal="right" vertical="center"/>
    </xf>
    <xf numFmtId="4" fontId="1" fillId="6" borderId="10" xfId="0" applyNumberFormat="1" applyFont="1" applyFill="1" applyBorder="1" applyAlignment="1">
      <alignment vertical="center"/>
    </xf>
    <xf numFmtId="10" fontId="3" fillId="6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justify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3" fillId="0" borderId="14" xfId="0" applyFont="1" applyBorder="1" applyAlignment="1">
      <alignment horizontal="justify" vertical="justify" wrapText="1"/>
    </xf>
    <xf numFmtId="4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justify" vertical="justify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justify" wrapText="1"/>
    </xf>
    <xf numFmtId="0" fontId="2" fillId="0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justify" wrapText="1"/>
    </xf>
    <xf numFmtId="2" fontId="2" fillId="0" borderId="29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0" fillId="6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6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4" fontId="14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 vertical="justify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6" borderId="10" xfId="0" applyFont="1" applyFill="1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fill" vertic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0">
      <selection activeCell="H21" sqref="H21"/>
    </sheetView>
  </sheetViews>
  <sheetFormatPr defaultColWidth="9.00390625" defaultRowHeight="12.75"/>
  <cols>
    <col min="1" max="1" width="30.25390625" style="0" customWidth="1"/>
    <col min="2" max="2" width="13.875" style="0" customWidth="1"/>
    <col min="3" max="3" width="13.375" style="0" customWidth="1"/>
    <col min="4" max="4" width="13.00390625" style="0" customWidth="1"/>
    <col min="5" max="5" width="12.625" style="0" customWidth="1"/>
    <col min="6" max="6" width="10.125" style="0" customWidth="1"/>
    <col min="8" max="8" width="12.875" style="0" customWidth="1"/>
    <col min="9" max="9" width="11.25390625" style="0" customWidth="1"/>
  </cols>
  <sheetData>
    <row r="1" spans="1:6" ht="16.5" customHeight="1">
      <c r="A1" s="123" t="s">
        <v>50</v>
      </c>
      <c r="B1" s="123"/>
      <c r="C1" s="123"/>
      <c r="D1" s="123"/>
      <c r="E1" s="123"/>
      <c r="F1" s="123"/>
    </row>
    <row r="2" spans="1:6" s="1" customFormat="1" ht="18" customHeight="1">
      <c r="A2" s="124" t="s">
        <v>86</v>
      </c>
      <c r="B2" s="124"/>
      <c r="C2" s="124"/>
      <c r="D2" s="124"/>
      <c r="E2" s="124"/>
      <c r="F2" s="124"/>
    </row>
    <row r="3" spans="1:6" ht="24" customHeight="1">
      <c r="A3" s="125" t="s">
        <v>57</v>
      </c>
      <c r="B3" s="125"/>
      <c r="C3" s="125"/>
      <c r="D3" s="125"/>
      <c r="E3" s="125"/>
      <c r="F3" s="125"/>
    </row>
    <row r="4" spans="1:6" s="6" customFormat="1" ht="25.5" customHeight="1">
      <c r="A4" s="126" t="s">
        <v>87</v>
      </c>
      <c r="B4" s="126"/>
      <c r="C4" s="126"/>
      <c r="D4" s="126"/>
      <c r="E4" s="126"/>
      <c r="F4" s="126"/>
    </row>
    <row r="5" spans="1:6" ht="17.25" customHeight="1">
      <c r="A5" s="11" t="s">
        <v>40</v>
      </c>
      <c r="B5" s="16">
        <v>9446293.94</v>
      </c>
      <c r="F5" s="7"/>
    </row>
    <row r="6" spans="1:6" ht="14.25" customHeight="1">
      <c r="A6" s="12" t="s">
        <v>41</v>
      </c>
      <c r="B6" s="17">
        <v>2256716.54</v>
      </c>
      <c r="C6" s="8"/>
      <c r="D6" s="8"/>
      <c r="F6" s="7"/>
    </row>
    <row r="7" spans="1:6" ht="24.75" customHeight="1">
      <c r="A7" s="108" t="s">
        <v>88</v>
      </c>
      <c r="B7" s="108"/>
      <c r="C7" s="108"/>
      <c r="D7" s="108"/>
      <c r="E7" s="108"/>
      <c r="F7" s="108"/>
    </row>
    <row r="8" spans="1:6" ht="13.5" customHeight="1">
      <c r="A8" s="11" t="s">
        <v>40</v>
      </c>
      <c r="B8" s="16">
        <v>9367100.17</v>
      </c>
      <c r="C8" s="11" t="s">
        <v>89</v>
      </c>
      <c r="D8" s="13"/>
      <c r="E8" s="13"/>
      <c r="F8" s="7"/>
    </row>
    <row r="9" spans="1:6" ht="14.25" customHeight="1">
      <c r="A9" s="12" t="s">
        <v>41</v>
      </c>
      <c r="B9" s="17">
        <v>2107181.67</v>
      </c>
      <c r="C9" s="12" t="s">
        <v>90</v>
      </c>
      <c r="D9" s="11"/>
      <c r="E9" s="13"/>
      <c r="F9" s="7"/>
    </row>
    <row r="10" spans="1:6" ht="11.25" customHeight="1">
      <c r="A10" s="12"/>
      <c r="B10" s="17"/>
      <c r="C10" s="12"/>
      <c r="D10" s="11"/>
      <c r="E10" s="13"/>
      <c r="F10" s="7"/>
    </row>
    <row r="11" spans="1:6" ht="141" customHeight="1" thickBot="1">
      <c r="A11" s="117" t="s">
        <v>151</v>
      </c>
      <c r="B11" s="117"/>
      <c r="C11" s="117"/>
      <c r="D11" s="117"/>
      <c r="E11" s="117"/>
      <c r="F11" s="117"/>
    </row>
    <row r="12" spans="1:6" ht="26.25" customHeight="1">
      <c r="A12" s="119"/>
      <c r="B12" s="120"/>
      <c r="C12" s="20" t="s">
        <v>58</v>
      </c>
      <c r="D12" s="20" t="s">
        <v>67</v>
      </c>
      <c r="E12" s="20" t="s">
        <v>91</v>
      </c>
      <c r="F12" s="21" t="s">
        <v>92</v>
      </c>
    </row>
    <row r="13" spans="1:6" ht="25.5" customHeight="1">
      <c r="A13" s="121">
        <v>1</v>
      </c>
      <c r="B13" s="110"/>
      <c r="C13" s="22">
        <v>2</v>
      </c>
      <c r="D13" s="22">
        <v>3</v>
      </c>
      <c r="E13" s="22">
        <v>4</v>
      </c>
      <c r="F13" s="23">
        <v>5</v>
      </c>
    </row>
    <row r="14" spans="1:6" ht="24" customHeight="1">
      <c r="A14" s="115" t="s">
        <v>59</v>
      </c>
      <c r="B14" s="110"/>
      <c r="C14" s="24">
        <v>1612691.11</v>
      </c>
      <c r="D14" s="24">
        <v>1851517.87</v>
      </c>
      <c r="E14" s="24">
        <v>1870503.96</v>
      </c>
      <c r="F14" s="25">
        <f>SUM(E14/D14)-100%</f>
        <v>0.010254337971904004</v>
      </c>
    </row>
    <row r="15" spans="1:6" ht="24.75" customHeight="1">
      <c r="A15" s="115" t="s">
        <v>60</v>
      </c>
      <c r="B15" s="110"/>
      <c r="C15" s="24">
        <f>SUM(C16:C18)</f>
        <v>3812538</v>
      </c>
      <c r="D15" s="24">
        <f>SUM(D16:D18)</f>
        <v>3899311</v>
      </c>
      <c r="E15" s="24">
        <f>SUM(E16:E18)</f>
        <v>3603970</v>
      </c>
      <c r="F15" s="25">
        <f>SUM(E15/D15)-100%</f>
        <v>-0.07574184259732042</v>
      </c>
    </row>
    <row r="16" spans="1:6" ht="19.5" customHeight="1">
      <c r="A16" s="118" t="s">
        <v>61</v>
      </c>
      <c r="B16" s="110"/>
      <c r="C16" s="26">
        <v>2338562</v>
      </c>
      <c r="D16" s="26">
        <v>2269303</v>
      </c>
      <c r="E16" s="26">
        <v>2225181</v>
      </c>
      <c r="F16" s="27">
        <f>SUM(E16/D16)-100%</f>
        <v>-0.01944297434057951</v>
      </c>
    </row>
    <row r="17" spans="1:6" ht="18.75" customHeight="1">
      <c r="A17" s="118" t="s">
        <v>62</v>
      </c>
      <c r="B17" s="110"/>
      <c r="C17" s="26">
        <v>1473976</v>
      </c>
      <c r="D17" s="26">
        <v>1630008</v>
      </c>
      <c r="E17" s="26">
        <v>1378789</v>
      </c>
      <c r="F17" s="27">
        <f>SUM(E17/D17)-100%</f>
        <v>-0.15412132946586765</v>
      </c>
    </row>
    <row r="18" spans="1:6" ht="18.75" customHeight="1">
      <c r="A18" s="118" t="s">
        <v>63</v>
      </c>
      <c r="B18" s="110"/>
      <c r="C18" s="26">
        <v>0</v>
      </c>
      <c r="D18" s="26">
        <v>0</v>
      </c>
      <c r="E18" s="26">
        <v>0</v>
      </c>
      <c r="F18" s="27">
        <v>0</v>
      </c>
    </row>
    <row r="19" spans="1:6" ht="18.75" customHeight="1">
      <c r="A19" s="115" t="s">
        <v>64</v>
      </c>
      <c r="B19" s="110"/>
      <c r="C19" s="24">
        <v>3214260.79</v>
      </c>
      <c r="D19" s="24">
        <v>3786260.76</v>
      </c>
      <c r="E19" s="24">
        <v>5999807.88</v>
      </c>
      <c r="F19" s="25">
        <f>SUM(E19/D19)-100%</f>
        <v>0.5846261682198561</v>
      </c>
    </row>
    <row r="20" spans="1:6" ht="18.75" customHeight="1">
      <c r="A20" s="109" t="s">
        <v>65</v>
      </c>
      <c r="B20" s="110"/>
      <c r="C20" s="28">
        <v>2279359.88</v>
      </c>
      <c r="D20" s="28">
        <v>2115774.07</v>
      </c>
      <c r="E20" s="28">
        <v>2933936.64</v>
      </c>
      <c r="F20" s="27">
        <f>SUM(E20/D20)-100%</f>
        <v>0.3866965672757301</v>
      </c>
    </row>
    <row r="21" spans="1:6" ht="18.75" customHeight="1">
      <c r="A21" s="111" t="s">
        <v>66</v>
      </c>
      <c r="B21" s="112"/>
      <c r="C21" s="54">
        <v>56400</v>
      </c>
      <c r="D21" s="54">
        <v>846115</v>
      </c>
      <c r="E21" s="54">
        <v>2107181.67</v>
      </c>
      <c r="F21" s="55">
        <f>SUM(E21/D21)-100%</f>
        <v>1.490419942915561</v>
      </c>
    </row>
    <row r="22" spans="1:6" ht="16.5" customHeight="1" thickBot="1">
      <c r="A22" s="113" t="s">
        <v>11</v>
      </c>
      <c r="B22" s="114"/>
      <c r="C22" s="56">
        <f>SUM(C14+C15+C19)</f>
        <v>8639489.9</v>
      </c>
      <c r="D22" s="56">
        <f>SUM(D14+D15+D19)</f>
        <v>9537089.629999999</v>
      </c>
      <c r="E22" s="56">
        <f>SUM(E14,E15,E19)</f>
        <v>11474281.84</v>
      </c>
      <c r="F22" s="57">
        <f>SUM(E22/D22)-100%</f>
        <v>0.20312194654293103</v>
      </c>
    </row>
    <row r="23" spans="1:6" ht="27.75" customHeight="1">
      <c r="A23" s="51"/>
      <c r="B23" s="58"/>
      <c r="C23" s="52"/>
      <c r="D23" s="52"/>
      <c r="E23" s="52"/>
      <c r="F23" s="53"/>
    </row>
    <row r="24" spans="1:6" ht="97.5" customHeight="1">
      <c r="A24" s="86" t="s">
        <v>93</v>
      </c>
      <c r="B24" s="86"/>
      <c r="C24" s="86"/>
      <c r="D24" s="86"/>
      <c r="E24" s="86"/>
      <c r="F24" s="86"/>
    </row>
    <row r="25" spans="1:6" ht="7.5" customHeight="1">
      <c r="A25" s="50"/>
      <c r="B25" s="50"/>
      <c r="C25" s="50"/>
      <c r="D25" s="50"/>
      <c r="E25" s="50"/>
      <c r="F25" s="50"/>
    </row>
    <row r="26" spans="1:6" ht="7.5" customHeight="1">
      <c r="A26" s="129"/>
      <c r="B26" s="129"/>
      <c r="C26" s="129"/>
      <c r="D26" s="129"/>
      <c r="E26" s="129"/>
      <c r="F26" s="129"/>
    </row>
    <row r="27" ht="240" customHeight="1" hidden="1"/>
    <row r="28" spans="1:6" ht="18" customHeight="1">
      <c r="A28" s="122" t="s">
        <v>12</v>
      </c>
      <c r="B28" s="122"/>
      <c r="C28" s="122"/>
      <c r="D28" s="122"/>
      <c r="E28" s="122"/>
      <c r="F28" s="122"/>
    </row>
    <row r="29" spans="1:6" ht="20.25" customHeight="1">
      <c r="A29" s="2" t="s">
        <v>13</v>
      </c>
      <c r="B29" s="94" t="s">
        <v>14</v>
      </c>
      <c r="C29" s="95"/>
      <c r="D29" s="95"/>
      <c r="E29" s="95"/>
      <c r="F29" s="96"/>
    </row>
    <row r="30" spans="1:6" ht="133.5" customHeight="1">
      <c r="A30" s="116" t="s">
        <v>152</v>
      </c>
      <c r="B30" s="116"/>
      <c r="C30" s="116"/>
      <c r="D30" s="116"/>
      <c r="E30" s="116"/>
      <c r="F30" s="116"/>
    </row>
    <row r="31" spans="1:6" ht="6" customHeight="1">
      <c r="A31" s="41"/>
      <c r="B31" s="41"/>
      <c r="C31" s="41"/>
      <c r="D31" s="41"/>
      <c r="E31" s="41"/>
      <c r="F31" s="41"/>
    </row>
    <row r="32" spans="1:6" ht="20.25" customHeight="1">
      <c r="A32" s="2" t="s">
        <v>15</v>
      </c>
      <c r="B32" s="94" t="s">
        <v>16</v>
      </c>
      <c r="C32" s="95"/>
      <c r="D32" s="95"/>
      <c r="E32" s="95"/>
      <c r="F32" s="96"/>
    </row>
    <row r="33" spans="1:6" ht="18.75" customHeight="1">
      <c r="A33" s="137" t="s">
        <v>0</v>
      </c>
      <c r="B33" s="138"/>
      <c r="C33" s="138"/>
      <c r="D33" s="138"/>
      <c r="E33" s="138"/>
      <c r="F33" s="138"/>
    </row>
    <row r="34" spans="1:6" ht="18.75" customHeight="1">
      <c r="A34" s="39"/>
      <c r="B34" s="40"/>
      <c r="C34" s="40"/>
      <c r="D34" s="40"/>
      <c r="E34" s="40"/>
      <c r="F34" s="40"/>
    </row>
    <row r="35" spans="1:6" ht="30.75" customHeight="1">
      <c r="A35" s="2" t="s">
        <v>42</v>
      </c>
      <c r="B35" s="94" t="s">
        <v>43</v>
      </c>
      <c r="C35" s="95"/>
      <c r="D35" s="95"/>
      <c r="E35" s="95"/>
      <c r="F35" s="96"/>
    </row>
    <row r="36" spans="1:6" ht="25.5" customHeight="1">
      <c r="A36" s="97" t="s">
        <v>1</v>
      </c>
      <c r="B36" s="97"/>
      <c r="C36" s="97"/>
      <c r="D36" s="97"/>
      <c r="E36" s="97"/>
      <c r="F36" s="97"/>
    </row>
    <row r="37" spans="1:6" ht="4.5" customHeight="1">
      <c r="A37" s="42"/>
      <c r="B37" s="42"/>
      <c r="C37" s="42"/>
      <c r="D37" s="42"/>
      <c r="E37" s="42"/>
      <c r="F37" s="42"/>
    </row>
    <row r="38" spans="1:6" ht="21" customHeight="1">
      <c r="A38" s="2" t="s">
        <v>17</v>
      </c>
      <c r="B38" s="94" t="s">
        <v>18</v>
      </c>
      <c r="C38" s="95"/>
      <c r="D38" s="95"/>
      <c r="E38" s="95"/>
      <c r="F38" s="96"/>
    </row>
    <row r="39" spans="1:6" ht="54" customHeight="1">
      <c r="A39" s="97" t="s">
        <v>2</v>
      </c>
      <c r="B39" s="97"/>
      <c r="C39" s="97"/>
      <c r="D39" s="97"/>
      <c r="E39" s="97"/>
      <c r="F39" s="97"/>
    </row>
    <row r="40" spans="1:6" ht="18" customHeight="1">
      <c r="A40" s="43"/>
      <c r="B40" s="43"/>
      <c r="C40" s="43"/>
      <c r="D40" s="43"/>
      <c r="E40" s="43"/>
      <c r="F40" s="43"/>
    </row>
    <row r="41" spans="1:6" ht="21" customHeight="1">
      <c r="A41" s="2" t="s">
        <v>19</v>
      </c>
      <c r="B41" s="94" t="s">
        <v>20</v>
      </c>
      <c r="C41" s="95"/>
      <c r="D41" s="95"/>
      <c r="E41" s="95"/>
      <c r="F41" s="96"/>
    </row>
    <row r="42" spans="1:6" ht="21" customHeight="1">
      <c r="A42" s="127" t="s">
        <v>3</v>
      </c>
      <c r="B42" s="127"/>
      <c r="C42" s="127"/>
      <c r="D42" s="127"/>
      <c r="E42" s="127"/>
      <c r="F42" s="127"/>
    </row>
    <row r="43" spans="1:6" ht="15.75" customHeight="1">
      <c r="A43" s="100" t="s">
        <v>46</v>
      </c>
      <c r="B43" s="100"/>
      <c r="C43" s="100"/>
      <c r="D43" s="101"/>
      <c r="E43" s="83">
        <v>4225.2</v>
      </c>
      <c r="F43" s="83"/>
    </row>
    <row r="44" spans="1:6" ht="17.25" customHeight="1">
      <c r="A44" s="100" t="s">
        <v>4</v>
      </c>
      <c r="B44" s="100"/>
      <c r="C44" s="100"/>
      <c r="D44" s="101"/>
      <c r="E44" s="83">
        <v>1113.67</v>
      </c>
      <c r="F44" s="83"/>
    </row>
    <row r="45" spans="1:6" ht="39" customHeight="1">
      <c r="A45" s="86" t="s">
        <v>5</v>
      </c>
      <c r="B45" s="86"/>
      <c r="C45" s="86"/>
      <c r="D45" s="128"/>
      <c r="E45" s="91">
        <v>100881.11</v>
      </c>
      <c r="F45" s="91"/>
    </row>
    <row r="46" spans="1:6" ht="21" customHeight="1">
      <c r="A46" s="37"/>
      <c r="B46" s="37"/>
      <c r="C46" s="37"/>
      <c r="D46" s="38"/>
      <c r="E46" s="18"/>
      <c r="F46" s="18"/>
    </row>
    <row r="47" spans="1:6" ht="21.75" customHeight="1">
      <c r="A47" s="2" t="s">
        <v>21</v>
      </c>
      <c r="B47" s="94" t="s">
        <v>22</v>
      </c>
      <c r="C47" s="95"/>
      <c r="D47" s="95"/>
      <c r="E47" s="95"/>
      <c r="F47" s="96"/>
    </row>
    <row r="48" spans="1:6" ht="21.75" customHeight="1">
      <c r="A48" s="127" t="s">
        <v>6</v>
      </c>
      <c r="B48" s="127"/>
      <c r="C48" s="127"/>
      <c r="D48" s="127"/>
      <c r="E48" s="127"/>
      <c r="F48" s="127"/>
    </row>
    <row r="49" spans="1:6" ht="17.25" customHeight="1">
      <c r="A49" s="100" t="s">
        <v>7</v>
      </c>
      <c r="B49" s="100"/>
      <c r="C49" s="100"/>
      <c r="D49" s="101"/>
      <c r="E49" s="83">
        <v>22641</v>
      </c>
      <c r="F49" s="83"/>
    </row>
    <row r="50" spans="1:6" ht="49.5" customHeight="1">
      <c r="A50" s="100" t="s">
        <v>8</v>
      </c>
      <c r="B50" s="100"/>
      <c r="C50" s="100"/>
      <c r="D50" s="101"/>
      <c r="E50" s="83">
        <v>45740.14</v>
      </c>
      <c r="F50" s="83"/>
    </row>
    <row r="51" spans="1:6" ht="44.25" customHeight="1">
      <c r="A51" s="9"/>
      <c r="B51" s="9"/>
      <c r="C51" s="9"/>
      <c r="D51" s="31"/>
      <c r="E51" s="35"/>
      <c r="F51" s="35"/>
    </row>
    <row r="52" spans="1:6" ht="24" customHeight="1">
      <c r="A52" s="2" t="s">
        <v>23</v>
      </c>
      <c r="B52" s="94" t="s">
        <v>36</v>
      </c>
      <c r="C52" s="95"/>
      <c r="D52" s="95"/>
      <c r="E52" s="95"/>
      <c r="F52" s="96"/>
    </row>
    <row r="53" spans="1:6" ht="19.5" customHeight="1">
      <c r="A53" s="97" t="s">
        <v>94</v>
      </c>
      <c r="B53" s="97"/>
      <c r="C53" s="97"/>
      <c r="D53" s="97"/>
      <c r="E53" s="97"/>
      <c r="F53" s="97"/>
    </row>
    <row r="54" spans="1:6" ht="18" customHeight="1">
      <c r="A54" s="100" t="s">
        <v>47</v>
      </c>
      <c r="B54" s="100"/>
      <c r="C54" s="100"/>
      <c r="D54" s="101"/>
      <c r="E54" s="83">
        <v>800</v>
      </c>
      <c r="F54" s="83"/>
    </row>
    <row r="55" spans="1:6" ht="48" customHeight="1">
      <c r="A55" s="100" t="s">
        <v>95</v>
      </c>
      <c r="B55" s="100"/>
      <c r="C55" s="100"/>
      <c r="D55" s="101"/>
      <c r="E55" s="83">
        <v>7570</v>
      </c>
      <c r="F55" s="83"/>
    </row>
    <row r="56" spans="1:6" ht="17.25" customHeight="1">
      <c r="A56" s="9"/>
      <c r="B56" s="9"/>
      <c r="C56" s="9"/>
      <c r="D56" s="31"/>
      <c r="E56" s="35"/>
      <c r="F56" s="35"/>
    </row>
    <row r="57" spans="1:6" ht="22.5" customHeight="1">
      <c r="A57" s="2" t="s">
        <v>24</v>
      </c>
      <c r="B57" s="94" t="s">
        <v>25</v>
      </c>
      <c r="C57" s="95"/>
      <c r="D57" s="95"/>
      <c r="E57" s="95"/>
      <c r="F57" s="96"/>
    </row>
    <row r="58" spans="1:6" ht="37.5" customHeight="1">
      <c r="A58" s="97" t="s">
        <v>96</v>
      </c>
      <c r="B58" s="97"/>
      <c r="C58" s="97"/>
      <c r="D58" s="97"/>
      <c r="E58" s="97"/>
      <c r="F58" s="97"/>
    </row>
    <row r="59" spans="1:6" ht="20.25" customHeight="1">
      <c r="A59" s="43"/>
      <c r="B59" s="43"/>
      <c r="C59" s="43"/>
      <c r="D59" s="43"/>
      <c r="E59" s="43"/>
      <c r="F59" s="43"/>
    </row>
    <row r="60" spans="1:6" ht="41.25" customHeight="1">
      <c r="A60" s="2" t="s">
        <v>26</v>
      </c>
      <c r="B60" s="94" t="s">
        <v>37</v>
      </c>
      <c r="C60" s="95"/>
      <c r="D60" s="95"/>
      <c r="E60" s="95"/>
      <c r="F60" s="96"/>
    </row>
    <row r="61" spans="1:6" ht="25.5" customHeight="1">
      <c r="A61" s="97" t="s">
        <v>97</v>
      </c>
      <c r="B61" s="97"/>
      <c r="C61" s="97"/>
      <c r="D61" s="97"/>
      <c r="E61" s="97"/>
      <c r="F61" s="97"/>
    </row>
    <row r="62" spans="1:6" ht="14.25" customHeight="1">
      <c r="A62" s="86" t="s">
        <v>98</v>
      </c>
      <c r="B62" s="101"/>
      <c r="C62" s="101"/>
      <c r="D62" s="101"/>
      <c r="E62" s="91">
        <v>1413432.7</v>
      </c>
      <c r="F62" s="91"/>
    </row>
    <row r="63" spans="1:6" ht="14.25" customHeight="1">
      <c r="A63" s="86" t="s">
        <v>99</v>
      </c>
      <c r="B63" s="101"/>
      <c r="C63" s="101"/>
      <c r="D63" s="101"/>
      <c r="E63" s="91">
        <v>102925.73</v>
      </c>
      <c r="F63" s="91"/>
    </row>
    <row r="64" spans="1:6" ht="14.25" customHeight="1">
      <c r="A64" s="86" t="s">
        <v>100</v>
      </c>
      <c r="B64" s="101"/>
      <c r="C64" s="101"/>
      <c r="D64" s="101"/>
      <c r="E64" s="91">
        <v>510459.15</v>
      </c>
      <c r="F64" s="91"/>
    </row>
    <row r="65" spans="1:6" ht="14.25" customHeight="1">
      <c r="A65" s="81" t="s">
        <v>101</v>
      </c>
      <c r="B65" s="101"/>
      <c r="C65" s="101"/>
      <c r="D65" s="101"/>
      <c r="E65" s="91">
        <v>21843</v>
      </c>
      <c r="F65" s="91"/>
    </row>
    <row r="66" spans="1:6" ht="14.25" customHeight="1">
      <c r="A66" s="81" t="s">
        <v>48</v>
      </c>
      <c r="B66" s="101"/>
      <c r="C66" s="101"/>
      <c r="D66" s="101"/>
      <c r="E66" s="91">
        <v>5418</v>
      </c>
      <c r="F66" s="91"/>
    </row>
    <row r="67" spans="1:5" ht="16.5" customHeight="1" hidden="1">
      <c r="A67" s="15" t="s">
        <v>27</v>
      </c>
      <c r="B67" s="14"/>
      <c r="C67" s="14"/>
      <c r="E67" s="18"/>
    </row>
    <row r="68" spans="1:6" ht="14.25" customHeight="1">
      <c r="A68" s="81" t="s">
        <v>102</v>
      </c>
      <c r="B68" s="101"/>
      <c r="C68" s="101"/>
      <c r="D68" s="101"/>
      <c r="E68" s="91">
        <v>5.78</v>
      </c>
      <c r="F68" s="91"/>
    </row>
    <row r="69" spans="1:6" ht="15" customHeight="1">
      <c r="A69" s="81" t="s">
        <v>103</v>
      </c>
      <c r="B69" s="84"/>
      <c r="C69" s="84"/>
      <c r="D69" s="101"/>
      <c r="E69" s="91">
        <v>625584.02</v>
      </c>
      <c r="F69" s="91"/>
    </row>
    <row r="70" spans="1:6" s="1" customFormat="1" ht="14.25" customHeight="1">
      <c r="A70" s="81" t="s">
        <v>134</v>
      </c>
      <c r="B70" s="139"/>
      <c r="C70" s="139"/>
      <c r="D70" s="140"/>
      <c r="E70" s="91">
        <v>0</v>
      </c>
      <c r="F70" s="91"/>
    </row>
    <row r="71" spans="1:6" ht="14.25" customHeight="1">
      <c r="A71" s="81" t="s">
        <v>104</v>
      </c>
      <c r="B71" s="84"/>
      <c r="C71" s="84"/>
      <c r="D71" s="101"/>
      <c r="E71" s="91">
        <v>40052</v>
      </c>
      <c r="F71" s="91"/>
    </row>
    <row r="72" spans="1:6" ht="15" customHeight="1">
      <c r="A72" s="81" t="s">
        <v>105</v>
      </c>
      <c r="B72" s="84"/>
      <c r="C72" s="84"/>
      <c r="D72" s="101"/>
      <c r="E72" s="91">
        <v>40468.47</v>
      </c>
      <c r="F72" s="91"/>
    </row>
    <row r="73" spans="1:6" ht="15" customHeight="1">
      <c r="A73" s="81" t="s">
        <v>49</v>
      </c>
      <c r="B73" s="101"/>
      <c r="C73" s="101"/>
      <c r="D73" s="101"/>
      <c r="E73" s="91">
        <v>10997</v>
      </c>
      <c r="F73" s="91"/>
    </row>
    <row r="74" spans="1:6" ht="13.5" customHeight="1">
      <c r="A74" s="81" t="s">
        <v>106</v>
      </c>
      <c r="B74" s="101"/>
      <c r="C74" s="101"/>
      <c r="D74" s="101"/>
      <c r="E74" s="91">
        <v>848.8</v>
      </c>
      <c r="F74" s="91"/>
    </row>
    <row r="75" spans="1:6" ht="22.5" customHeight="1">
      <c r="A75" s="81" t="s">
        <v>107</v>
      </c>
      <c r="B75" s="101"/>
      <c r="C75" s="101"/>
      <c r="D75" s="101"/>
      <c r="E75" s="91">
        <v>7071.23</v>
      </c>
      <c r="F75" s="91"/>
    </row>
    <row r="76" spans="1:6" ht="24" customHeight="1">
      <c r="A76" s="81" t="s">
        <v>108</v>
      </c>
      <c r="B76" s="101"/>
      <c r="C76" s="101"/>
      <c r="D76" s="101"/>
      <c r="E76" s="107">
        <v>3380</v>
      </c>
      <c r="F76" s="107"/>
    </row>
    <row r="77" spans="1:6" ht="12.75" customHeight="1">
      <c r="A77" s="81" t="s">
        <v>109</v>
      </c>
      <c r="B77" s="101"/>
      <c r="C77" s="101"/>
      <c r="D77" s="101"/>
      <c r="E77" s="91">
        <v>151450.76</v>
      </c>
      <c r="F77" s="91"/>
    </row>
    <row r="78" spans="1:6" ht="13.5" customHeight="1">
      <c r="A78" s="82" t="s">
        <v>11</v>
      </c>
      <c r="B78" s="101"/>
      <c r="C78" s="101"/>
      <c r="D78" s="101"/>
      <c r="E78" s="79">
        <f>SUM(E62:E77)</f>
        <v>2933936.6399999997</v>
      </c>
      <c r="F78" s="79"/>
    </row>
    <row r="79" spans="1:6" ht="13.5" customHeight="1">
      <c r="A79" s="45"/>
      <c r="B79" s="31"/>
      <c r="C79" s="31"/>
      <c r="D79" s="31"/>
      <c r="E79" s="44"/>
      <c r="F79" s="44"/>
    </row>
    <row r="80" spans="1:6" ht="13.5" customHeight="1">
      <c r="A80" s="45"/>
      <c r="B80" s="31"/>
      <c r="C80" s="31"/>
      <c r="D80" s="31"/>
      <c r="E80" s="44"/>
      <c r="F80" s="44"/>
    </row>
    <row r="81" spans="1:6" ht="18" customHeight="1">
      <c r="A81" s="80" t="s">
        <v>130</v>
      </c>
      <c r="B81" s="80"/>
      <c r="C81" s="80"/>
      <c r="D81" s="80"/>
      <c r="E81" s="80"/>
      <c r="F81" s="80"/>
    </row>
    <row r="82" spans="1:6" s="19" customFormat="1" ht="16.5" customHeight="1">
      <c r="A82" s="130" t="s">
        <v>51</v>
      </c>
      <c r="B82" s="131"/>
      <c r="C82" s="131"/>
      <c r="D82" s="131"/>
      <c r="E82" s="77">
        <f>SUM(E83:F84)</f>
        <v>598545.01</v>
      </c>
      <c r="F82" s="77"/>
    </row>
    <row r="83" spans="1:6" ht="14.25" customHeight="1">
      <c r="A83" s="92" t="s">
        <v>52</v>
      </c>
      <c r="B83" s="93"/>
      <c r="C83" s="93"/>
      <c r="D83" s="93"/>
      <c r="E83" s="78">
        <v>431562.98</v>
      </c>
      <c r="F83" s="78"/>
    </row>
    <row r="84" spans="1:6" ht="14.25" customHeight="1">
      <c r="A84" s="92" t="s">
        <v>53</v>
      </c>
      <c r="B84" s="93"/>
      <c r="C84" s="93"/>
      <c r="D84" s="93"/>
      <c r="E84" s="78">
        <v>166982.03</v>
      </c>
      <c r="F84" s="78"/>
    </row>
    <row r="85" spans="1:6" s="19" customFormat="1" ht="14.25" customHeight="1">
      <c r="A85" s="130" t="s">
        <v>54</v>
      </c>
      <c r="B85" s="131"/>
      <c r="C85" s="131"/>
      <c r="D85" s="131"/>
      <c r="E85" s="77">
        <f>SUM(E86:F87)</f>
        <v>220564.35</v>
      </c>
      <c r="F85" s="77"/>
    </row>
    <row r="86" spans="1:6" ht="14.25" customHeight="1">
      <c r="A86" s="92" t="s">
        <v>52</v>
      </c>
      <c r="B86" s="93"/>
      <c r="C86" s="93"/>
      <c r="D86" s="93"/>
      <c r="E86" s="78">
        <v>190201.35</v>
      </c>
      <c r="F86" s="78"/>
    </row>
    <row r="87" spans="1:6" ht="15.75" customHeight="1">
      <c r="A87" s="92" t="s">
        <v>53</v>
      </c>
      <c r="B87" s="93"/>
      <c r="C87" s="93"/>
      <c r="D87" s="93"/>
      <c r="E87" s="78">
        <v>30363</v>
      </c>
      <c r="F87" s="78"/>
    </row>
    <row r="88" spans="1:6" s="19" customFormat="1" ht="41.25" customHeight="1">
      <c r="A88" s="130" t="s">
        <v>55</v>
      </c>
      <c r="B88" s="131"/>
      <c r="C88" s="131"/>
      <c r="D88" s="131"/>
      <c r="E88" s="77">
        <f>SUM(E89:F90)</f>
        <v>2414.9</v>
      </c>
      <c r="F88" s="77"/>
    </row>
    <row r="89" spans="1:6" ht="14.25" customHeight="1">
      <c r="A89" s="92" t="s">
        <v>52</v>
      </c>
      <c r="B89" s="93"/>
      <c r="C89" s="93"/>
      <c r="D89" s="93"/>
      <c r="E89" s="78">
        <v>1577.9</v>
      </c>
      <c r="F89" s="78"/>
    </row>
    <row r="90" spans="1:6" ht="14.25" customHeight="1">
      <c r="A90" s="92" t="s">
        <v>53</v>
      </c>
      <c r="B90" s="93"/>
      <c r="C90" s="93"/>
      <c r="D90" s="93"/>
      <c r="E90" s="78">
        <v>837</v>
      </c>
      <c r="F90" s="78"/>
    </row>
    <row r="91" spans="1:6" s="19" customFormat="1" ht="14.25" customHeight="1">
      <c r="A91" s="130" t="s">
        <v>56</v>
      </c>
      <c r="B91" s="131"/>
      <c r="C91" s="131"/>
      <c r="D91" s="131"/>
      <c r="E91" s="77">
        <f>SUM(E92:F93)</f>
        <v>4562</v>
      </c>
      <c r="F91" s="77"/>
    </row>
    <row r="92" spans="1:6" ht="14.25" customHeight="1">
      <c r="A92" s="92" t="s">
        <v>52</v>
      </c>
      <c r="B92" s="93"/>
      <c r="C92" s="93"/>
      <c r="D92" s="93"/>
      <c r="E92" s="78">
        <v>4562</v>
      </c>
      <c r="F92" s="78"/>
    </row>
    <row r="93" spans="1:6" ht="14.25" customHeight="1">
      <c r="A93" s="92" t="s">
        <v>53</v>
      </c>
      <c r="B93" s="93"/>
      <c r="C93" s="93"/>
      <c r="D93" s="93"/>
      <c r="E93" s="78">
        <v>0</v>
      </c>
      <c r="F93" s="78"/>
    </row>
    <row r="94" spans="1:6" ht="14.25" customHeight="1">
      <c r="A94" s="32"/>
      <c r="B94" s="36"/>
      <c r="C94" s="36"/>
      <c r="D94" s="36"/>
      <c r="E94" s="46"/>
      <c r="F94" s="46"/>
    </row>
    <row r="95" spans="1:6" ht="30" customHeight="1">
      <c r="A95" s="76" t="s">
        <v>131</v>
      </c>
      <c r="B95" s="76"/>
      <c r="C95" s="76"/>
      <c r="D95" s="76"/>
      <c r="E95" s="76"/>
      <c r="F95" s="30"/>
    </row>
    <row r="96" spans="1:6" ht="17.25" customHeight="1">
      <c r="A96" s="92" t="s">
        <v>132</v>
      </c>
      <c r="B96" s="143"/>
      <c r="C96" s="143"/>
      <c r="D96" s="143"/>
      <c r="E96" s="143"/>
      <c r="F96" s="30"/>
    </row>
    <row r="97" spans="1:6" ht="14.25" customHeight="1">
      <c r="A97" s="32"/>
      <c r="B97" s="33"/>
      <c r="C97" s="33"/>
      <c r="D97" s="33"/>
      <c r="E97" s="33"/>
      <c r="F97" s="30"/>
    </row>
    <row r="98" spans="1:6" ht="57" customHeight="1" thickBot="1">
      <c r="A98" s="144" t="s">
        <v>133</v>
      </c>
      <c r="B98" s="144"/>
      <c r="C98" s="144"/>
      <c r="D98" s="144"/>
      <c r="E98" s="144"/>
      <c r="F98" s="144"/>
    </row>
    <row r="99" spans="1:6" ht="30" customHeight="1">
      <c r="A99" s="135"/>
      <c r="B99" s="136"/>
      <c r="C99" s="60" t="s">
        <v>58</v>
      </c>
      <c r="D99" s="60" t="s">
        <v>67</v>
      </c>
      <c r="E99" s="60" t="s">
        <v>91</v>
      </c>
      <c r="F99" s="61" t="s">
        <v>110</v>
      </c>
    </row>
    <row r="100" spans="1:10" ht="24.75" customHeight="1">
      <c r="A100" s="142" t="s">
        <v>70</v>
      </c>
      <c r="B100" s="134"/>
      <c r="C100" s="48">
        <v>1087410.69</v>
      </c>
      <c r="D100" s="48">
        <v>727837.19</v>
      </c>
      <c r="E100" s="62">
        <v>1413432.7</v>
      </c>
      <c r="F100" s="65">
        <f aca="true" t="shared" si="0" ref="F100:F109">SUM(E100/D100)</f>
        <v>1.941962734825353</v>
      </c>
      <c r="I100" s="141"/>
      <c r="J100" s="141"/>
    </row>
    <row r="101" spans="1:9" ht="24" customHeight="1">
      <c r="A101" s="142" t="s">
        <v>71</v>
      </c>
      <c r="B101" s="134"/>
      <c r="C101" s="48">
        <v>97406.18</v>
      </c>
      <c r="D101" s="48">
        <v>87095.39</v>
      </c>
      <c r="E101" s="62">
        <v>102925.73</v>
      </c>
      <c r="F101" s="65">
        <f t="shared" si="0"/>
        <v>1.1817586441716375</v>
      </c>
      <c r="H101" s="91"/>
      <c r="I101" s="91"/>
    </row>
    <row r="102" spans="1:9" ht="16.5" customHeight="1">
      <c r="A102" s="142" t="s">
        <v>72</v>
      </c>
      <c r="B102" s="134"/>
      <c r="C102" s="48">
        <v>418069.24</v>
      </c>
      <c r="D102" s="48">
        <v>492770.07</v>
      </c>
      <c r="E102" s="62">
        <v>510459.15</v>
      </c>
      <c r="F102" s="66">
        <f t="shared" si="0"/>
        <v>1.0358972289043449</v>
      </c>
      <c r="I102" s="18"/>
    </row>
    <row r="103" spans="1:9" ht="21" customHeight="1">
      <c r="A103" s="133" t="s">
        <v>73</v>
      </c>
      <c r="B103" s="134"/>
      <c r="C103" s="48">
        <v>30996.1</v>
      </c>
      <c r="D103" s="48">
        <v>20736</v>
      </c>
      <c r="E103" s="63">
        <v>21843</v>
      </c>
      <c r="F103" s="67">
        <f t="shared" si="0"/>
        <v>1.0533854166666667</v>
      </c>
      <c r="I103" s="18"/>
    </row>
    <row r="104" spans="1:9" ht="21.75" customHeight="1">
      <c r="A104" s="133" t="s">
        <v>27</v>
      </c>
      <c r="B104" s="134"/>
      <c r="C104" s="48">
        <v>8153</v>
      </c>
      <c r="D104" s="48">
        <v>2967.99</v>
      </c>
      <c r="E104" s="63">
        <v>5418</v>
      </c>
      <c r="F104" s="67">
        <f t="shared" si="0"/>
        <v>1.8254778486450427</v>
      </c>
      <c r="I104" s="18"/>
    </row>
    <row r="105" spans="1:6" ht="16.5" customHeight="1">
      <c r="A105" s="133" t="s">
        <v>74</v>
      </c>
      <c r="B105" s="134"/>
      <c r="C105" s="48">
        <v>357.58</v>
      </c>
      <c r="D105" s="48">
        <v>1020.17</v>
      </c>
      <c r="E105" s="63">
        <v>5.78</v>
      </c>
      <c r="F105" s="68">
        <f t="shared" si="0"/>
        <v>0.0056657223796034</v>
      </c>
    </row>
    <row r="106" spans="1:9" ht="17.25" customHeight="1">
      <c r="A106" s="133" t="s">
        <v>75</v>
      </c>
      <c r="B106" s="134"/>
      <c r="C106" s="48">
        <v>10895.19</v>
      </c>
      <c r="D106" s="48">
        <v>25.73</v>
      </c>
      <c r="E106" s="63">
        <v>10997</v>
      </c>
      <c r="F106" s="69">
        <f t="shared" si="0"/>
        <v>427.3999222697241</v>
      </c>
      <c r="I106" s="18"/>
    </row>
    <row r="107" spans="1:9" ht="26.25" customHeight="1">
      <c r="A107" s="145" t="s">
        <v>76</v>
      </c>
      <c r="B107" s="146"/>
      <c r="C107" s="48">
        <v>375</v>
      </c>
      <c r="D107" s="48">
        <v>633</v>
      </c>
      <c r="E107" s="64">
        <v>3380</v>
      </c>
      <c r="F107" s="67">
        <f t="shared" si="0"/>
        <v>5.339652448657188</v>
      </c>
      <c r="H107" s="59"/>
      <c r="I107" s="59"/>
    </row>
    <row r="108" spans="1:6" ht="27" customHeight="1">
      <c r="A108" s="145" t="s">
        <v>77</v>
      </c>
      <c r="B108" s="146"/>
      <c r="C108" s="48">
        <v>508668.82</v>
      </c>
      <c r="D108" s="48">
        <v>511962.76</v>
      </c>
      <c r="E108" s="63">
        <v>625584.02</v>
      </c>
      <c r="F108" s="68">
        <f t="shared" si="0"/>
        <v>1.2219326655712224</v>
      </c>
    </row>
    <row r="109" spans="1:6" ht="20.25" customHeight="1">
      <c r="A109" s="145" t="s">
        <v>78</v>
      </c>
      <c r="B109" s="146"/>
      <c r="C109" s="48">
        <v>34268.62</v>
      </c>
      <c r="D109" s="48">
        <v>25475.84</v>
      </c>
      <c r="E109" s="63">
        <v>151450.76</v>
      </c>
      <c r="F109" s="68">
        <f t="shared" si="0"/>
        <v>5.94487797065769</v>
      </c>
    </row>
    <row r="110" spans="1:6" ht="27" customHeight="1">
      <c r="A110" s="145" t="s">
        <v>79</v>
      </c>
      <c r="B110" s="146"/>
      <c r="C110" s="48">
        <v>319</v>
      </c>
      <c r="D110" s="48">
        <v>0</v>
      </c>
      <c r="E110" s="48">
        <v>0</v>
      </c>
      <c r="F110" s="67">
        <v>0</v>
      </c>
    </row>
    <row r="111" spans="1:6" ht="20.25" customHeight="1">
      <c r="A111" s="145" t="s">
        <v>80</v>
      </c>
      <c r="B111" s="146"/>
      <c r="C111" s="48">
        <v>38769.25</v>
      </c>
      <c r="D111" s="48">
        <v>192283</v>
      </c>
      <c r="E111" s="63">
        <v>40052</v>
      </c>
      <c r="F111" s="68">
        <f>SUM(E111/D111)</f>
        <v>0.2082971453534634</v>
      </c>
    </row>
    <row r="112" spans="1:6" ht="18" customHeight="1">
      <c r="A112" s="145" t="s">
        <v>81</v>
      </c>
      <c r="B112" s="146"/>
      <c r="C112" s="48">
        <v>712.7</v>
      </c>
      <c r="D112" s="48">
        <v>796</v>
      </c>
      <c r="E112" s="63">
        <v>848.8</v>
      </c>
      <c r="F112" s="68">
        <f>SUM(E112/D112)</f>
        <v>1.0663316582914573</v>
      </c>
    </row>
    <row r="113" spans="1:6" ht="14.25" customHeight="1">
      <c r="A113" s="145" t="s">
        <v>82</v>
      </c>
      <c r="B113" s="146"/>
      <c r="C113" s="48">
        <v>20</v>
      </c>
      <c r="D113" s="48">
        <v>0</v>
      </c>
      <c r="E113" s="48">
        <v>0</v>
      </c>
      <c r="F113" s="67">
        <v>0</v>
      </c>
    </row>
    <row r="114" spans="1:6" ht="14.25" customHeight="1">
      <c r="A114" s="145" t="s">
        <v>83</v>
      </c>
      <c r="B114" s="146"/>
      <c r="C114" s="48">
        <v>42188.51</v>
      </c>
      <c r="D114" s="48">
        <v>41552.66</v>
      </c>
      <c r="E114" s="63">
        <v>40468.47</v>
      </c>
      <c r="F114" s="68">
        <f>SUM(E114/D114)</f>
        <v>0.9739080482452868</v>
      </c>
    </row>
    <row r="115" spans="1:6" ht="24" customHeight="1">
      <c r="A115" s="147" t="s">
        <v>84</v>
      </c>
      <c r="B115" s="148"/>
      <c r="C115" s="71">
        <v>750</v>
      </c>
      <c r="D115" s="71">
        <v>0</v>
      </c>
      <c r="E115" s="72">
        <v>7071.23</v>
      </c>
      <c r="F115" s="73">
        <v>0</v>
      </c>
    </row>
    <row r="116" spans="1:6" ht="22.5" customHeight="1">
      <c r="A116" s="149" t="s">
        <v>11</v>
      </c>
      <c r="B116" s="134"/>
      <c r="C116" s="74">
        <f>SUM(C100:C115)</f>
        <v>2279359.88</v>
      </c>
      <c r="D116" s="74">
        <f>SUM(D100:D115)</f>
        <v>2105155.8</v>
      </c>
      <c r="E116" s="74">
        <f>SUM(E100:E115)</f>
        <v>2933936.6399999997</v>
      </c>
      <c r="F116" s="75">
        <f>SUM(E116/D116)</f>
        <v>1.3936909752712838</v>
      </c>
    </row>
    <row r="117" spans="1:6" ht="87" customHeight="1">
      <c r="A117" s="92" t="s">
        <v>135</v>
      </c>
      <c r="B117" s="152"/>
      <c r="C117" s="152"/>
      <c r="D117" s="152"/>
      <c r="E117" s="152"/>
      <c r="F117" s="152"/>
    </row>
    <row r="118" spans="1:6" ht="54" customHeight="1">
      <c r="A118" s="153" t="s">
        <v>85</v>
      </c>
      <c r="B118" s="86"/>
      <c r="C118" s="86"/>
      <c r="D118" s="86"/>
      <c r="E118" s="86"/>
      <c r="F118" s="86"/>
    </row>
    <row r="119" spans="1:6" ht="12" customHeight="1">
      <c r="A119" s="49"/>
      <c r="B119" s="37"/>
      <c r="C119" s="37"/>
      <c r="D119" s="37"/>
      <c r="E119" s="37"/>
      <c r="F119" s="37"/>
    </row>
    <row r="120" spans="1:6" s="5" customFormat="1" ht="22.5" customHeight="1">
      <c r="A120" s="2" t="s">
        <v>28</v>
      </c>
      <c r="B120" s="94" t="s">
        <v>29</v>
      </c>
      <c r="C120" s="95"/>
      <c r="D120" s="95"/>
      <c r="E120" s="95"/>
      <c r="F120" s="96"/>
    </row>
    <row r="121" spans="1:6" ht="18" customHeight="1">
      <c r="A121" s="155" t="s">
        <v>111</v>
      </c>
      <c r="B121" s="155"/>
      <c r="C121" s="155"/>
      <c r="D121" s="155"/>
      <c r="E121" s="155"/>
      <c r="F121" s="155"/>
    </row>
    <row r="122" spans="1:6" s="3" customFormat="1" ht="13.5" customHeight="1">
      <c r="A122" s="100" t="s">
        <v>112</v>
      </c>
      <c r="B122" s="100"/>
      <c r="C122" s="100"/>
      <c r="D122" s="101"/>
      <c r="E122" s="83">
        <v>2225181</v>
      </c>
      <c r="F122" s="83"/>
    </row>
    <row r="123" spans="1:6" s="3" customFormat="1" ht="14.25" customHeight="1">
      <c r="A123" s="100" t="s">
        <v>113</v>
      </c>
      <c r="B123" s="100"/>
      <c r="C123" s="100"/>
      <c r="D123" s="101"/>
      <c r="E123" s="83">
        <v>1378789</v>
      </c>
      <c r="F123" s="83"/>
    </row>
    <row r="124" spans="1:6" s="3" customFormat="1" ht="14.25" customHeight="1">
      <c r="A124" s="86" t="s">
        <v>114</v>
      </c>
      <c r="B124" s="86"/>
      <c r="C124" s="86"/>
      <c r="D124" s="128"/>
      <c r="E124" s="91">
        <v>1957.19</v>
      </c>
      <c r="F124" s="91"/>
    </row>
    <row r="125" spans="1:6" s="3" customFormat="1" ht="22.5" customHeight="1">
      <c r="A125" s="151" t="s">
        <v>136</v>
      </c>
      <c r="B125" s="154"/>
      <c r="C125" s="154"/>
      <c r="D125" s="154"/>
      <c r="E125" s="91">
        <v>11148.46</v>
      </c>
      <c r="F125" s="91"/>
    </row>
    <row r="126" spans="1:6" s="3" customFormat="1" ht="21.75" customHeight="1">
      <c r="A126" s="151" t="s">
        <v>137</v>
      </c>
      <c r="B126" s="128"/>
      <c r="C126" s="128"/>
      <c r="D126" s="128"/>
      <c r="E126" s="91">
        <v>10538.67</v>
      </c>
      <c r="F126" s="91"/>
    </row>
    <row r="127" spans="1:6" ht="21.75" customHeight="1">
      <c r="A127" s="2" t="s">
        <v>30</v>
      </c>
      <c r="B127" s="132" t="s">
        <v>31</v>
      </c>
      <c r="C127" s="132"/>
      <c r="D127" s="132"/>
      <c r="E127" s="132"/>
      <c r="F127" s="132"/>
    </row>
    <row r="128" spans="1:6" ht="63" customHeight="1">
      <c r="A128" s="97" t="s">
        <v>138</v>
      </c>
      <c r="B128" s="97"/>
      <c r="C128" s="97"/>
      <c r="D128" s="97"/>
      <c r="E128" s="97"/>
      <c r="F128" s="97"/>
    </row>
    <row r="129" spans="1:6" ht="16.5" customHeight="1">
      <c r="A129" s="43"/>
      <c r="B129" s="43"/>
      <c r="C129" s="43"/>
      <c r="D129" s="43"/>
      <c r="E129" s="43"/>
      <c r="F129" s="43"/>
    </row>
    <row r="130" spans="1:6" ht="21" customHeight="1">
      <c r="A130" s="2" t="s">
        <v>34</v>
      </c>
      <c r="B130" s="94" t="s">
        <v>35</v>
      </c>
      <c r="C130" s="95"/>
      <c r="D130" s="95"/>
      <c r="E130" s="95"/>
      <c r="F130" s="96"/>
    </row>
    <row r="131" spans="1:6" ht="18.75" customHeight="1">
      <c r="A131" s="97" t="s">
        <v>115</v>
      </c>
      <c r="B131" s="97"/>
      <c r="C131" s="97"/>
      <c r="D131" s="97"/>
      <c r="E131" s="97"/>
      <c r="F131" s="97"/>
    </row>
    <row r="132" spans="1:6" ht="21.75" customHeight="1">
      <c r="A132" s="100" t="s">
        <v>116</v>
      </c>
      <c r="B132" s="84"/>
      <c r="C132" s="84"/>
      <c r="D132" s="84"/>
      <c r="E132" s="83">
        <v>1903.97</v>
      </c>
      <c r="F132" s="83"/>
    </row>
    <row r="133" spans="1:6" ht="15.75" customHeight="1">
      <c r="A133" s="100" t="s">
        <v>117</v>
      </c>
      <c r="B133" s="84"/>
      <c r="C133" s="84"/>
      <c r="D133" s="84"/>
      <c r="E133" s="83">
        <v>9478.83</v>
      </c>
      <c r="F133" s="83"/>
    </row>
    <row r="134" spans="1:6" ht="14.25" customHeight="1">
      <c r="A134" s="100" t="s">
        <v>118</v>
      </c>
      <c r="B134" s="84"/>
      <c r="C134" s="84"/>
      <c r="D134" s="84"/>
      <c r="E134" s="83">
        <v>1375985.54</v>
      </c>
      <c r="F134" s="83"/>
    </row>
    <row r="135" spans="1:6" ht="12.75" customHeight="1">
      <c r="A135" s="90" t="s">
        <v>119</v>
      </c>
      <c r="B135" s="90"/>
      <c r="C135" s="90"/>
      <c r="D135" s="90"/>
      <c r="E135" s="85">
        <v>65116.86</v>
      </c>
      <c r="F135" s="85"/>
    </row>
    <row r="136" spans="1:6" ht="25.5" customHeight="1">
      <c r="A136" s="90" t="s">
        <v>125</v>
      </c>
      <c r="B136" s="90"/>
      <c r="C136" s="90"/>
      <c r="D136" s="90"/>
      <c r="E136" s="85">
        <v>3402.42</v>
      </c>
      <c r="F136" s="85"/>
    </row>
    <row r="137" spans="1:6" ht="27" customHeight="1">
      <c r="A137" s="90" t="s">
        <v>120</v>
      </c>
      <c r="B137" s="150"/>
      <c r="C137" s="150"/>
      <c r="D137" s="150"/>
      <c r="E137" s="83">
        <v>95631</v>
      </c>
      <c r="F137" s="83"/>
    </row>
    <row r="138" spans="1:6" ht="13.5" customHeight="1">
      <c r="A138" s="100" t="s">
        <v>121</v>
      </c>
      <c r="B138" s="84"/>
      <c r="C138" s="84"/>
      <c r="D138" s="84"/>
      <c r="E138" s="83">
        <v>13461.23</v>
      </c>
      <c r="F138" s="83"/>
    </row>
    <row r="139" spans="1:6" ht="15" customHeight="1">
      <c r="A139" s="100" t="s">
        <v>122</v>
      </c>
      <c r="B139" s="84"/>
      <c r="C139" s="84"/>
      <c r="D139" s="84"/>
      <c r="E139" s="83">
        <v>86633</v>
      </c>
      <c r="F139" s="83"/>
    </row>
    <row r="140" spans="1:6" ht="24" customHeight="1">
      <c r="A140" s="86" t="s">
        <v>123</v>
      </c>
      <c r="B140" s="87"/>
      <c r="C140" s="87"/>
      <c r="D140" s="87"/>
      <c r="E140" s="83">
        <v>1640</v>
      </c>
      <c r="F140" s="83"/>
    </row>
    <row r="141" spans="1:6" ht="28.5" customHeight="1">
      <c r="A141" s="86" t="s">
        <v>124</v>
      </c>
      <c r="B141" s="87"/>
      <c r="C141" s="87"/>
      <c r="D141" s="87"/>
      <c r="E141" s="83">
        <v>97696</v>
      </c>
      <c r="F141" s="83"/>
    </row>
    <row r="142" spans="1:6" ht="23.25" customHeight="1">
      <c r="A142" s="88" t="s">
        <v>139</v>
      </c>
      <c r="B142" s="89"/>
      <c r="C142" s="89"/>
      <c r="D142" s="89"/>
      <c r="E142" s="83">
        <v>7300</v>
      </c>
      <c r="F142" s="83"/>
    </row>
    <row r="143" spans="1:6" ht="24" customHeight="1">
      <c r="A143" s="86" t="s">
        <v>140</v>
      </c>
      <c r="B143" s="84"/>
      <c r="C143" s="84"/>
      <c r="D143" s="84"/>
      <c r="E143" s="83">
        <v>7987.5</v>
      </c>
      <c r="F143" s="83"/>
    </row>
    <row r="144" spans="1:6" ht="12.75" customHeight="1">
      <c r="A144" s="37"/>
      <c r="B144" s="34"/>
      <c r="C144" s="34"/>
      <c r="D144" s="34"/>
      <c r="E144" s="35"/>
      <c r="F144" s="35"/>
    </row>
    <row r="145" spans="1:6" ht="28.5" customHeight="1">
      <c r="A145" s="2" t="s">
        <v>44</v>
      </c>
      <c r="B145" s="94" t="s">
        <v>45</v>
      </c>
      <c r="C145" s="95"/>
      <c r="D145" s="95"/>
      <c r="E145" s="95"/>
      <c r="F145" s="96"/>
    </row>
    <row r="146" spans="1:6" ht="75.75" customHeight="1">
      <c r="A146" s="102" t="s">
        <v>153</v>
      </c>
      <c r="B146" s="102"/>
      <c r="C146" s="102"/>
      <c r="D146" s="102"/>
      <c r="E146" s="102"/>
      <c r="F146" s="102"/>
    </row>
    <row r="147" spans="1:6" ht="16.5" customHeight="1">
      <c r="A147" s="47"/>
      <c r="B147" s="47"/>
      <c r="C147" s="47"/>
      <c r="D147" s="47"/>
      <c r="E147" s="47"/>
      <c r="F147" s="47"/>
    </row>
    <row r="148" spans="1:6" ht="20.25" customHeight="1">
      <c r="A148" s="2" t="s">
        <v>9</v>
      </c>
      <c r="B148" s="94" t="s">
        <v>10</v>
      </c>
      <c r="C148" s="95"/>
      <c r="D148" s="95"/>
      <c r="E148" s="95"/>
      <c r="F148" s="96"/>
    </row>
    <row r="149" spans="1:6" ht="12.75" customHeight="1">
      <c r="A149" s="97" t="s">
        <v>126</v>
      </c>
      <c r="B149" s="97"/>
      <c r="C149" s="97"/>
      <c r="D149" s="97"/>
      <c r="E149" s="97"/>
      <c r="F149" s="97"/>
    </row>
    <row r="150" spans="1:6" ht="24" customHeight="1">
      <c r="A150" s="98" t="s">
        <v>141</v>
      </c>
      <c r="B150" s="98"/>
      <c r="C150" s="98"/>
      <c r="D150" s="99"/>
      <c r="E150" s="105">
        <v>56553.22</v>
      </c>
      <c r="F150" s="105"/>
    </row>
    <row r="151" spans="1:6" ht="36" customHeight="1">
      <c r="A151" s="98" t="s">
        <v>142</v>
      </c>
      <c r="B151" s="98"/>
      <c r="C151" s="98"/>
      <c r="D151" s="99"/>
      <c r="E151" s="105">
        <v>9961.85</v>
      </c>
      <c r="F151" s="105"/>
    </row>
    <row r="152" spans="1:6" ht="14.25" customHeight="1">
      <c r="A152" s="100" t="s">
        <v>127</v>
      </c>
      <c r="B152" s="100"/>
      <c r="C152" s="100"/>
      <c r="D152" s="101"/>
      <c r="F152" s="29">
        <v>0</v>
      </c>
    </row>
    <row r="153" spans="1:6" ht="15" customHeight="1">
      <c r="A153" s="9"/>
      <c r="B153" s="9"/>
      <c r="C153" s="9"/>
      <c r="D153" s="31"/>
      <c r="F153" s="29"/>
    </row>
    <row r="154" spans="1:6" ht="21.75" customHeight="1">
      <c r="A154" s="2" t="s">
        <v>32</v>
      </c>
      <c r="B154" s="94" t="s">
        <v>33</v>
      </c>
      <c r="C154" s="95"/>
      <c r="D154" s="95"/>
      <c r="E154" s="95"/>
      <c r="F154" s="96"/>
    </row>
    <row r="155" spans="1:6" ht="20.25" customHeight="1">
      <c r="A155" s="97" t="s">
        <v>128</v>
      </c>
      <c r="B155" s="97"/>
      <c r="C155" s="97"/>
      <c r="D155" s="97"/>
      <c r="E155" s="97"/>
      <c r="F155" s="97"/>
    </row>
    <row r="156" spans="1:6" s="7" customFormat="1" ht="22.5" customHeight="1">
      <c r="A156" s="100" t="s">
        <v>129</v>
      </c>
      <c r="B156" s="100"/>
      <c r="C156" s="100"/>
      <c r="D156" s="101"/>
      <c r="E156" s="83">
        <v>3709.62</v>
      </c>
      <c r="F156" s="83"/>
    </row>
    <row r="157" spans="1:6" s="7" customFormat="1" ht="21.75" customHeight="1">
      <c r="A157" s="98" t="s">
        <v>143</v>
      </c>
      <c r="B157" s="98"/>
      <c r="C157" s="98"/>
      <c r="D157" s="99"/>
      <c r="E157" s="105">
        <v>1374.48</v>
      </c>
      <c r="F157" s="105"/>
    </row>
    <row r="158" spans="1:6" s="7" customFormat="1" ht="26.25" customHeight="1">
      <c r="A158" s="100" t="s">
        <v>144</v>
      </c>
      <c r="B158" s="100"/>
      <c r="C158" s="100"/>
      <c r="D158" s="101"/>
      <c r="E158" s="83">
        <v>1880.25</v>
      </c>
      <c r="F158" s="83"/>
    </row>
    <row r="159" spans="1:6" s="7" customFormat="1" ht="18" customHeight="1">
      <c r="A159" s="9"/>
      <c r="B159" s="9"/>
      <c r="C159" s="9"/>
      <c r="D159" s="31"/>
      <c r="E159" s="35"/>
      <c r="F159" s="35"/>
    </row>
    <row r="160" spans="1:6" ht="16.5" customHeight="1">
      <c r="A160" s="2" t="s">
        <v>68</v>
      </c>
      <c r="B160" s="94" t="s">
        <v>69</v>
      </c>
      <c r="C160" s="95"/>
      <c r="D160" s="95"/>
      <c r="E160" s="95"/>
      <c r="F160" s="96"/>
    </row>
    <row r="161" spans="1:6" ht="59.25" customHeight="1">
      <c r="A161" s="104" t="s">
        <v>145</v>
      </c>
      <c r="B161" s="104"/>
      <c r="C161" s="104"/>
      <c r="D161" s="104"/>
      <c r="E161" s="104"/>
      <c r="F161" s="104"/>
    </row>
    <row r="162" spans="1:6" ht="20.25" customHeight="1">
      <c r="A162" s="43"/>
      <c r="B162" s="43"/>
      <c r="C162" s="43"/>
      <c r="D162" s="43"/>
      <c r="E162" s="43"/>
      <c r="F162" s="43"/>
    </row>
    <row r="163" spans="1:6" ht="20.25" customHeight="1">
      <c r="A163" s="2" t="s">
        <v>38</v>
      </c>
      <c r="B163" s="94" t="s">
        <v>39</v>
      </c>
      <c r="C163" s="95"/>
      <c r="D163" s="95"/>
      <c r="E163" s="95"/>
      <c r="F163" s="96"/>
    </row>
    <row r="164" spans="1:6" ht="59.25" customHeight="1">
      <c r="A164" s="104" t="s">
        <v>146</v>
      </c>
      <c r="B164" s="104"/>
      <c r="C164" s="104"/>
      <c r="D164" s="104"/>
      <c r="E164" s="104"/>
      <c r="F164" s="104"/>
    </row>
    <row r="165" spans="1:6" ht="21" customHeight="1">
      <c r="A165" s="41"/>
      <c r="B165" s="41"/>
      <c r="C165" s="41"/>
      <c r="D165" s="41"/>
      <c r="E165" s="41"/>
      <c r="F165" s="41"/>
    </row>
    <row r="166" spans="1:6" ht="18" customHeight="1">
      <c r="A166" s="103" t="s">
        <v>147</v>
      </c>
      <c r="B166" s="103"/>
      <c r="C166" s="103"/>
      <c r="D166" s="103"/>
      <c r="E166" s="103"/>
      <c r="F166" s="103"/>
    </row>
    <row r="167" spans="1:6" ht="18" customHeight="1">
      <c r="A167" s="106" t="s">
        <v>148</v>
      </c>
      <c r="B167" s="106"/>
      <c r="C167" s="106"/>
      <c r="D167" s="106"/>
      <c r="E167" s="106"/>
      <c r="F167" s="106"/>
    </row>
    <row r="168" spans="1:6" ht="20.25" customHeight="1">
      <c r="A168" s="106" t="s">
        <v>149</v>
      </c>
      <c r="B168" s="106"/>
      <c r="C168" s="106"/>
      <c r="D168" s="106"/>
      <c r="E168" s="106"/>
      <c r="F168" s="70"/>
    </row>
    <row r="169" spans="1:6" ht="28.5" customHeight="1">
      <c r="A169" s="103" t="s">
        <v>150</v>
      </c>
      <c r="B169" s="103"/>
      <c r="C169" s="103"/>
      <c r="D169" s="103"/>
      <c r="E169" s="103"/>
      <c r="F169" s="103"/>
    </row>
    <row r="171" spans="1:5" ht="15" customHeight="1" hidden="1">
      <c r="A171" s="4"/>
      <c r="B171" s="4"/>
      <c r="C171" s="4"/>
      <c r="D171" s="4"/>
      <c r="E171" s="4"/>
    </row>
    <row r="172" spans="1:5" ht="11.25" customHeight="1" hidden="1">
      <c r="A172" s="10"/>
      <c r="B172" s="9"/>
      <c r="C172" s="9"/>
      <c r="D172" s="9"/>
      <c r="E172" s="9"/>
    </row>
  </sheetData>
  <sheetProtection/>
  <mergeCells count="199">
    <mergeCell ref="A117:F117"/>
    <mergeCell ref="A118:F118"/>
    <mergeCell ref="A125:D125"/>
    <mergeCell ref="B120:F120"/>
    <mergeCell ref="A121:F121"/>
    <mergeCell ref="E123:F123"/>
    <mergeCell ref="E122:F122"/>
    <mergeCell ref="E141:F141"/>
    <mergeCell ref="E125:F125"/>
    <mergeCell ref="A126:D126"/>
    <mergeCell ref="E126:F126"/>
    <mergeCell ref="A116:B116"/>
    <mergeCell ref="E142:F142"/>
    <mergeCell ref="E143:F143"/>
    <mergeCell ref="A136:D136"/>
    <mergeCell ref="E136:F136"/>
    <mergeCell ref="A141:D141"/>
    <mergeCell ref="A138:D138"/>
    <mergeCell ref="A137:D137"/>
    <mergeCell ref="E139:F139"/>
    <mergeCell ref="E140:F140"/>
    <mergeCell ref="A110:B110"/>
    <mergeCell ref="A113:B113"/>
    <mergeCell ref="A114:B114"/>
    <mergeCell ref="A115:B115"/>
    <mergeCell ref="I100:J100"/>
    <mergeCell ref="H101:I101"/>
    <mergeCell ref="A102:B102"/>
    <mergeCell ref="A96:E96"/>
    <mergeCell ref="A100:B100"/>
    <mergeCell ref="A101:B101"/>
    <mergeCell ref="A98:F98"/>
    <mergeCell ref="A65:D65"/>
    <mergeCell ref="A134:D134"/>
    <mergeCell ref="A82:D82"/>
    <mergeCell ref="A83:D83"/>
    <mergeCell ref="A106:B106"/>
    <mergeCell ref="A111:B111"/>
    <mergeCell ref="A112:B112"/>
    <mergeCell ref="A107:B107"/>
    <mergeCell ref="A108:B108"/>
    <mergeCell ref="A109:B109"/>
    <mergeCell ref="A71:D71"/>
    <mergeCell ref="A72:D72"/>
    <mergeCell ref="A75:D75"/>
    <mergeCell ref="A73:D73"/>
    <mergeCell ref="B32:F32"/>
    <mergeCell ref="B35:F35"/>
    <mergeCell ref="B38:F38"/>
    <mergeCell ref="A33:F33"/>
    <mergeCell ref="A36:F36"/>
    <mergeCell ref="A90:D90"/>
    <mergeCell ref="B127:F127"/>
    <mergeCell ref="A122:D122"/>
    <mergeCell ref="A91:D91"/>
    <mergeCell ref="A103:B103"/>
    <mergeCell ref="A104:B104"/>
    <mergeCell ref="A123:D123"/>
    <mergeCell ref="A124:D124"/>
    <mergeCell ref="A99:B99"/>
    <mergeCell ref="A105:B105"/>
    <mergeCell ref="A88:D88"/>
    <mergeCell ref="A89:D89"/>
    <mergeCell ref="A66:D66"/>
    <mergeCell ref="A68:D68"/>
    <mergeCell ref="A74:D74"/>
    <mergeCell ref="A85:D85"/>
    <mergeCell ref="A86:D86"/>
    <mergeCell ref="A84:D84"/>
    <mergeCell ref="A69:D69"/>
    <mergeCell ref="A70:D70"/>
    <mergeCell ref="A26:F26"/>
    <mergeCell ref="A16:B16"/>
    <mergeCell ref="A17:B17"/>
    <mergeCell ref="A87:D87"/>
    <mergeCell ref="E86:F86"/>
    <mergeCell ref="B47:F47"/>
    <mergeCell ref="E50:F50"/>
    <mergeCell ref="B52:F52"/>
    <mergeCell ref="A49:D49"/>
    <mergeCell ref="A50:D50"/>
    <mergeCell ref="E44:F44"/>
    <mergeCell ref="E45:F45"/>
    <mergeCell ref="A44:D44"/>
    <mergeCell ref="A45:D45"/>
    <mergeCell ref="A48:F48"/>
    <mergeCell ref="E49:F49"/>
    <mergeCell ref="A55:D55"/>
    <mergeCell ref="A54:D54"/>
    <mergeCell ref="A53:F53"/>
    <mergeCell ref="E54:F54"/>
    <mergeCell ref="E55:F55"/>
    <mergeCell ref="A39:F39"/>
    <mergeCell ref="B41:F41"/>
    <mergeCell ref="A42:F42"/>
    <mergeCell ref="E43:F43"/>
    <mergeCell ref="A43:D43"/>
    <mergeCell ref="A1:F1"/>
    <mergeCell ref="A2:F2"/>
    <mergeCell ref="A3:F3"/>
    <mergeCell ref="A4:F4"/>
    <mergeCell ref="A30:F30"/>
    <mergeCell ref="B29:F29"/>
    <mergeCell ref="A11:F11"/>
    <mergeCell ref="A24:F24"/>
    <mergeCell ref="A14:B14"/>
    <mergeCell ref="A18:B18"/>
    <mergeCell ref="A19:B19"/>
    <mergeCell ref="A12:B12"/>
    <mergeCell ref="A13:B13"/>
    <mergeCell ref="A28:F28"/>
    <mergeCell ref="A7:F7"/>
    <mergeCell ref="A20:B20"/>
    <mergeCell ref="A21:B21"/>
    <mergeCell ref="A22:B22"/>
    <mergeCell ref="A15:B15"/>
    <mergeCell ref="A58:F58"/>
    <mergeCell ref="B60:F60"/>
    <mergeCell ref="B57:F57"/>
    <mergeCell ref="A61:F61"/>
    <mergeCell ref="E62:F62"/>
    <mergeCell ref="A62:D62"/>
    <mergeCell ref="E63:F63"/>
    <mergeCell ref="E64:F64"/>
    <mergeCell ref="A64:D64"/>
    <mergeCell ref="A63:D63"/>
    <mergeCell ref="E65:F65"/>
    <mergeCell ref="E66:F66"/>
    <mergeCell ref="E68:F68"/>
    <mergeCell ref="E69:F69"/>
    <mergeCell ref="E70:F70"/>
    <mergeCell ref="E71:F71"/>
    <mergeCell ref="E72:F72"/>
    <mergeCell ref="E73:F73"/>
    <mergeCell ref="E74:F74"/>
    <mergeCell ref="E75:F75"/>
    <mergeCell ref="E77:F77"/>
    <mergeCell ref="E76:F76"/>
    <mergeCell ref="E78:F78"/>
    <mergeCell ref="A81:F81"/>
    <mergeCell ref="A76:D76"/>
    <mergeCell ref="A77:D77"/>
    <mergeCell ref="A78:D78"/>
    <mergeCell ref="E82:F82"/>
    <mergeCell ref="E83:F83"/>
    <mergeCell ref="E84:F84"/>
    <mergeCell ref="E85:F85"/>
    <mergeCell ref="E87:F87"/>
    <mergeCell ref="E88:F88"/>
    <mergeCell ref="E89:F89"/>
    <mergeCell ref="E90:F90"/>
    <mergeCell ref="E91:F91"/>
    <mergeCell ref="E92:F92"/>
    <mergeCell ref="E93:F93"/>
    <mergeCell ref="A92:D92"/>
    <mergeCell ref="E124:F124"/>
    <mergeCell ref="A93:D93"/>
    <mergeCell ref="A95:E95"/>
    <mergeCell ref="E133:F133"/>
    <mergeCell ref="B130:F130"/>
    <mergeCell ref="A131:F131"/>
    <mergeCell ref="E132:F132"/>
    <mergeCell ref="A128:F128"/>
    <mergeCell ref="A132:D132"/>
    <mergeCell ref="A133:D133"/>
    <mergeCell ref="B145:F145"/>
    <mergeCell ref="A139:D139"/>
    <mergeCell ref="E134:F134"/>
    <mergeCell ref="E135:F135"/>
    <mergeCell ref="E137:F137"/>
    <mergeCell ref="E138:F138"/>
    <mergeCell ref="A140:D140"/>
    <mergeCell ref="A142:D142"/>
    <mergeCell ref="A143:D143"/>
    <mergeCell ref="A135:D135"/>
    <mergeCell ref="A169:F169"/>
    <mergeCell ref="A168:E168"/>
    <mergeCell ref="E156:F156"/>
    <mergeCell ref="E157:F157"/>
    <mergeCell ref="E158:F158"/>
    <mergeCell ref="B163:F163"/>
    <mergeCell ref="A156:D156"/>
    <mergeCell ref="A157:D157"/>
    <mergeCell ref="A158:D158"/>
    <mergeCell ref="A167:F167"/>
    <mergeCell ref="A146:F146"/>
    <mergeCell ref="A166:F166"/>
    <mergeCell ref="B148:F148"/>
    <mergeCell ref="A149:F149"/>
    <mergeCell ref="A150:D150"/>
    <mergeCell ref="B160:F160"/>
    <mergeCell ref="A161:F161"/>
    <mergeCell ref="E150:F150"/>
    <mergeCell ref="A164:F164"/>
    <mergeCell ref="E151:F151"/>
    <mergeCell ref="B154:F154"/>
    <mergeCell ref="A155:F155"/>
    <mergeCell ref="A151:D151"/>
    <mergeCell ref="A152:D152"/>
  </mergeCells>
  <printOptions/>
  <pageMargins left="0.5905511811023623" right="0.3937007874015748" top="1.4566929133858268" bottom="0.9055118110236221" header="0.5118110236220472" footer="0.5118110236220472"/>
  <pageSetup firstPageNumber="2" useFirstPageNumber="1" horizontalDpi="300" verticalDpi="300" orientation="portrait" paperSize="9" r:id="rId1"/>
  <headerFooter alignWithMargins="0">
    <oddHeader xml:space="preserve">&amp;R&amp;"Arial CE,Kursywa"&amp;8Załącznik do 
Uchwały Nr XXI/135/2012 
z dnia 29.06.2012
  </oddHeader>
    <oddFooter>&amp;L&amp;"Arial CE,Kursywa"&amp;8Sprawozdanie z wykonania budżetu Gminy Kolno za 2011 roku&amp;R&amp;P</oddFooter>
  </headerFooter>
  <rowBreaks count="1" manualBreakCount="1"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E9" sqref="E9"/>
    </sheetView>
  </sheetViews>
  <sheetFormatPr defaultColWidth="9.00390625" defaultRowHeight="12.7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Biskupiec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2012-03-26T09:40:21Z</cp:lastPrinted>
  <dcterms:created xsi:type="dcterms:W3CDTF">2004-03-23T21:33:15Z</dcterms:created>
  <dcterms:modified xsi:type="dcterms:W3CDTF">2012-07-03T08:23:27Z</dcterms:modified>
  <cp:category/>
  <cp:version/>
  <cp:contentType/>
  <cp:contentStatus/>
</cp:coreProperties>
</file>