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<sst xmlns="http://schemas.openxmlformats.org/spreadsheetml/2006/main" count="31" uniqueCount="31">
  <si>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4.</t>
  </si>
  <si>
    <t>1.</t>
  </si>
  <si>
    <t>2.</t>
  </si>
  <si>
    <t>3.</t>
  </si>
  <si>
    <t>5.</t>
  </si>
  <si>
    <t>Kredyty</t>
  </si>
  <si>
    <t>Pożyczki</t>
  </si>
  <si>
    <t>6.</t>
  </si>
  <si>
    <t>7.</t>
  </si>
  <si>
    <t>8.</t>
  </si>
  <si>
    <t>w złotych</t>
  </si>
  <si>
    <t>Dochody ogółem</t>
  </si>
  <si>
    <t>L.p.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</si>
  <si>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</si>
  <si>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</si>
  <si>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</si>
  <si>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</si>
  <si>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</si>
  <si>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</si>
  <si>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</si>
  <si>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</si>
  <si>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</si>
  <si>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</si>
  <si>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</si>
  <si>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</si>
  <si>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</si>
  <si>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</si>
  <si>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</si>
  <si>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Prognoza kwoty długu gminy na rok 2009 i lata następne</t>
  </si>
  <si>
    <t>31.12.2008 r.</t>
  </si>
  <si>
    <t>Wykonanie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</si>
</sst>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  <numFmt numFmtId="170" formatCode="#,##0.00_ ;\-#,##0.00\ "/>
    <numFmt numFmtId="171" formatCode="#,##0.0"/>
  </numFmts>
  <fonts count="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70" fontId="0" fillId="0" borderId="2" xfId="0" applyNumberFormat="1" applyBorder="1" applyAlignment="1">
      <alignment vertical="center"/>
    </xf>
    <xf numFmtId="170" fontId="0" fillId="0" borderId="4" xfId="0" applyNumberFormat="1" applyBorder="1" applyAlignment="1">
      <alignment vertical="center"/>
    </xf>
    <xf numFmtId="170" fontId="0" fillId="0" borderId="6" xfId="0" applyNumberForma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29.00390625" style="0" customWidth="1"/>
    <col min="3" max="3" width="14.625" style="0" customWidth="1"/>
    <col min="4" max="4" width="12.875" style="0" customWidth="1"/>
    <col min="5" max="7" width="12.375" style="0" customWidth="1"/>
    <col min="8" max="8" width="12.125" style="0" customWidth="1"/>
    <col min="9" max="9" width="12.25390625" style="0" customWidth="1"/>
    <col min="10" max="10" width="13.875" style="0" customWidth="1"/>
  </cols>
  <sheetData>
    <row r="1" spans="1:9" ht="18">
      <c r="A1" s="28" t="s">
        <v>28</v>
      </c>
      <c r="B1" s="28"/>
      <c r="C1" s="28"/>
      <c r="D1" s="28"/>
      <c r="E1" s="28"/>
      <c r="F1" s="28"/>
      <c r="G1" s="29"/>
      <c r="H1" s="29"/>
      <c r="I1" s="29"/>
    </row>
    <row r="2" spans="1:6" ht="18">
      <c r="A2" s="2"/>
      <c r="B2" s="2"/>
      <c r="C2" s="2"/>
      <c r="D2" s="2"/>
      <c r="E2" s="2"/>
      <c r="F2" s="2"/>
    </row>
    <row r="3" spans="2:10" ht="13.5" thickBot="1">
      <c r="B3" s="1"/>
      <c r="C3" s="1"/>
      <c r="D3" s="1"/>
      <c r="E3" s="1"/>
      <c r="H3" s="3"/>
      <c r="J3" s="3" t="s">
        <v>10</v>
      </c>
    </row>
    <row r="4" spans="1:10" ht="15.75" customHeight="1" thickBot="1">
      <c r="A4" s="7"/>
      <c r="B4" s="4"/>
      <c r="C4" s="4"/>
      <c r="D4" s="27" t="s">
        <v>13</v>
      </c>
      <c r="E4" s="30"/>
      <c r="F4" s="30"/>
      <c r="G4" s="30"/>
      <c r="H4" s="30"/>
      <c r="I4" s="30"/>
      <c r="J4" s="31"/>
    </row>
    <row r="5" spans="1:10" ht="15.75" customHeight="1">
      <c r="A5" s="8"/>
      <c r="B5" s="5" t="s">
        <v>14</v>
      </c>
      <c r="C5" s="5" t="s">
        <v>30</v>
      </c>
      <c r="D5" s="8"/>
      <c r="E5" s="8"/>
      <c r="F5" s="8"/>
      <c r="G5" s="8"/>
      <c r="H5" s="8"/>
      <c r="I5" s="8"/>
      <c r="J5" s="8"/>
    </row>
    <row r="6" spans="1:10" ht="15.75" customHeight="1">
      <c r="A6" s="5" t="s">
        <v>12</v>
      </c>
      <c r="B6" s="5" t="s">
        <v>15</v>
      </c>
      <c r="C6" s="5" t="s">
        <v>16</v>
      </c>
      <c r="D6" s="5">
        <v>2009</v>
      </c>
      <c r="E6" s="5">
        <v>2010</v>
      </c>
      <c r="F6" s="5">
        <v>2011</v>
      </c>
      <c r="G6" s="5">
        <v>2012</v>
      </c>
      <c r="H6" s="5">
        <v>2013</v>
      </c>
      <c r="I6" s="5">
        <v>2014</v>
      </c>
      <c r="J6" s="5">
        <v>2015</v>
      </c>
    </row>
    <row r="7" spans="1:10" ht="15.75" customHeight="1">
      <c r="A7" s="8"/>
      <c r="B7" s="9"/>
      <c r="C7" s="5" t="s">
        <v>29</v>
      </c>
      <c r="D7" s="8"/>
      <c r="E7" s="8"/>
      <c r="F7" s="8"/>
      <c r="G7" s="8"/>
      <c r="H7" s="8"/>
      <c r="I7" s="8"/>
      <c r="J7" s="8"/>
    </row>
    <row r="8" spans="1:10" ht="15.75" customHeight="1" thickBot="1">
      <c r="A8" s="8"/>
      <c r="B8" s="10"/>
      <c r="C8" s="5"/>
      <c r="D8" s="11"/>
      <c r="E8" s="11"/>
      <c r="F8" s="11"/>
      <c r="G8" s="11"/>
      <c r="H8" s="11"/>
      <c r="I8" s="11"/>
      <c r="J8" s="11"/>
    </row>
    <row r="9" spans="1:10" ht="7.5" customHeight="1" thickBo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6</v>
      </c>
      <c r="H9" s="6">
        <v>6</v>
      </c>
      <c r="I9" s="6">
        <v>6</v>
      </c>
      <c r="J9" s="6">
        <v>6</v>
      </c>
    </row>
    <row r="10" spans="1:10" ht="19.5" customHeight="1">
      <c r="A10" s="12" t="s">
        <v>1</v>
      </c>
      <c r="B10" s="21" t="s">
        <v>17</v>
      </c>
      <c r="C10" s="18"/>
      <c r="D10" s="18"/>
      <c r="E10" s="18"/>
      <c r="F10" s="18"/>
      <c r="G10" s="18"/>
      <c r="H10" s="18"/>
      <c r="I10" s="18"/>
      <c r="J10" s="18"/>
    </row>
    <row r="11" spans="1:10" ht="19.5" customHeight="1">
      <c r="A11" s="13" t="s">
        <v>2</v>
      </c>
      <c r="B11" s="22" t="s">
        <v>5</v>
      </c>
      <c r="C11" s="19">
        <v>2916501</v>
      </c>
      <c r="D11" s="19">
        <f>SUM(C11-120000-300000-90000-60000-150000+1580000)</f>
        <v>3776501</v>
      </c>
      <c r="E11" s="19">
        <f>SUM(D11-156000-240000-77013-60000-150000-72000-30000)</f>
        <v>2991488</v>
      </c>
      <c r="F11" s="19">
        <f>SUM(E11-180000-212803-60000-210000-72000-30000)</f>
        <v>2226685</v>
      </c>
      <c r="G11" s="19">
        <f>SUM(F11-678129-172556-72000-30000)</f>
        <v>1274000</v>
      </c>
      <c r="H11" s="19">
        <f>SUM(G11-360000-180000)</f>
        <v>734000</v>
      </c>
      <c r="I11" s="19">
        <f>SUM(H11-124000-270000)</f>
        <v>340000</v>
      </c>
      <c r="J11" s="19">
        <f>SUM(I11-340000)</f>
        <v>0</v>
      </c>
    </row>
    <row r="12" spans="1:10" ht="19.5" customHeight="1">
      <c r="A12" s="13" t="s">
        <v>3</v>
      </c>
      <c r="B12" s="22" t="s">
        <v>6</v>
      </c>
      <c r="C12" s="19"/>
      <c r="D12" s="19">
        <f>SUM(95265.96+326815)</f>
        <v>422080.96</v>
      </c>
      <c r="E12" s="19">
        <f>SUM(D12-30000-326815)</f>
        <v>65265.96000000002</v>
      </c>
      <c r="F12" s="19">
        <f>SUM(E12-65265.96)</f>
        <v>2.1827872842550278E-11</v>
      </c>
      <c r="G12" s="19"/>
      <c r="H12" s="19"/>
      <c r="I12" s="19"/>
      <c r="J12" s="19"/>
    </row>
    <row r="13" spans="1:10" ht="19.5" customHeight="1">
      <c r="A13" s="13" t="s">
        <v>0</v>
      </c>
      <c r="B13" s="22" t="s">
        <v>18</v>
      </c>
      <c r="C13" s="19"/>
      <c r="D13" s="19"/>
      <c r="E13" s="19"/>
      <c r="F13" s="19"/>
      <c r="G13" s="19"/>
      <c r="H13" s="19"/>
      <c r="I13" s="19"/>
      <c r="J13" s="19"/>
    </row>
    <row r="14" spans="1:10" ht="19.5" customHeight="1">
      <c r="A14" s="12" t="s">
        <v>4</v>
      </c>
      <c r="B14" s="22" t="s">
        <v>19</v>
      </c>
      <c r="C14" s="19"/>
      <c r="D14" s="19"/>
      <c r="E14" s="19"/>
      <c r="F14" s="19"/>
      <c r="G14" s="19"/>
      <c r="H14" s="19"/>
      <c r="I14" s="19"/>
      <c r="J14" s="19"/>
    </row>
    <row r="15" spans="1:10" ht="19.5" customHeight="1">
      <c r="A15" s="12"/>
      <c r="B15" s="22" t="s">
        <v>20</v>
      </c>
      <c r="C15" s="19"/>
      <c r="D15" s="19"/>
      <c r="E15" s="19"/>
      <c r="F15" s="19"/>
      <c r="G15" s="19"/>
      <c r="H15" s="19"/>
      <c r="I15" s="19"/>
      <c r="J15" s="19"/>
    </row>
    <row r="16" spans="1:10" ht="19.5" customHeight="1">
      <c r="A16" s="12"/>
      <c r="B16" s="22" t="s">
        <v>21</v>
      </c>
      <c r="C16" s="19"/>
      <c r="D16" s="19"/>
      <c r="E16" s="19"/>
      <c r="F16" s="19"/>
      <c r="G16" s="19"/>
      <c r="H16" s="19"/>
      <c r="I16" s="19"/>
      <c r="J16" s="19"/>
    </row>
    <row r="17" spans="1:10" ht="19.5" customHeight="1">
      <c r="A17" s="12"/>
      <c r="B17" s="23" t="s">
        <v>22</v>
      </c>
      <c r="C17" s="19"/>
      <c r="D17" s="19"/>
      <c r="E17" s="19"/>
      <c r="F17" s="19"/>
      <c r="G17" s="19"/>
      <c r="H17" s="19"/>
      <c r="I17" s="19"/>
      <c r="J17" s="19"/>
    </row>
    <row r="18" spans="1:10" ht="19.5" customHeight="1">
      <c r="A18" s="12"/>
      <c r="B18" s="23" t="s">
        <v>23</v>
      </c>
      <c r="C18" s="19"/>
      <c r="D18" s="19"/>
      <c r="E18" s="19"/>
      <c r="F18" s="19"/>
      <c r="G18" s="19"/>
      <c r="H18" s="19"/>
      <c r="I18" s="19"/>
      <c r="J18" s="19"/>
    </row>
    <row r="19" spans="1:10" ht="19.5" customHeight="1">
      <c r="A19" s="12"/>
      <c r="B19" s="23" t="s">
        <v>24</v>
      </c>
      <c r="C19" s="19"/>
      <c r="D19" s="19"/>
      <c r="E19" s="19"/>
      <c r="F19" s="19"/>
      <c r="G19" s="19"/>
      <c r="H19" s="19"/>
      <c r="I19" s="19"/>
      <c r="J19" s="19"/>
    </row>
    <row r="20" spans="1:10" ht="19.5" customHeight="1">
      <c r="A20" s="14"/>
      <c r="B20" s="23" t="s">
        <v>25</v>
      </c>
      <c r="C20" s="19"/>
      <c r="D20" s="19"/>
      <c r="E20" s="19"/>
      <c r="F20" s="19"/>
      <c r="G20" s="19"/>
      <c r="H20" s="19"/>
      <c r="I20" s="19"/>
      <c r="J20" s="19"/>
    </row>
    <row r="21" spans="1:10" ht="19.5" customHeight="1">
      <c r="A21" s="15" t="s">
        <v>7</v>
      </c>
      <c r="B21" s="24" t="s">
        <v>11</v>
      </c>
      <c r="C21" s="20">
        <v>8076292.35</v>
      </c>
      <c r="D21" s="20" t="e">
        <f>SUM(#REF!)</f>
        <v>#REF!</v>
      </c>
      <c r="E21" s="20" t="e">
        <f>SUM(#REF!)</f>
        <v>#REF!</v>
      </c>
      <c r="F21" s="20" t="e">
        <f>SUM(#REF!)</f>
        <v>#REF!</v>
      </c>
      <c r="G21" s="20" t="e">
        <f>SUM(#REF!)</f>
        <v>#REF!</v>
      </c>
      <c r="H21" s="20" t="e">
        <f>SUM(#REF!)</f>
        <v>#REF!</v>
      </c>
      <c r="I21" s="20" t="e">
        <f>SUM(#REF!)</f>
        <v>#REF!</v>
      </c>
      <c r="J21" s="20" t="e">
        <f>SUM(#REF!)</f>
        <v>#REF!</v>
      </c>
    </row>
    <row r="22" spans="1:10" ht="32.25" customHeight="1">
      <c r="A22" s="13" t="s">
        <v>8</v>
      </c>
      <c r="B22" s="25" t="s">
        <v>26</v>
      </c>
      <c r="C22" s="19">
        <f aca="true" t="shared" si="0" ref="C22:H22">SUM(C11:C12)</f>
        <v>2916501</v>
      </c>
      <c r="D22" s="19">
        <f t="shared" si="0"/>
        <v>4198581.96</v>
      </c>
      <c r="E22" s="19">
        <f t="shared" si="0"/>
        <v>3056753.96</v>
      </c>
      <c r="F22" s="19">
        <f t="shared" si="0"/>
        <v>2226685</v>
      </c>
      <c r="G22" s="19">
        <f t="shared" si="0"/>
        <v>1274000</v>
      </c>
      <c r="H22" s="19">
        <f t="shared" si="0"/>
        <v>734000</v>
      </c>
      <c r="I22" s="19">
        <f>SUM(I11:I12)</f>
        <v>340000</v>
      </c>
      <c r="J22" s="19">
        <f>SUM(J11:J12)</f>
        <v>0</v>
      </c>
    </row>
    <row r="23" spans="1:10" ht="19.5" customHeight="1" thickBot="1">
      <c r="A23" s="16" t="s">
        <v>9</v>
      </c>
      <c r="B23" s="26" t="s">
        <v>27</v>
      </c>
      <c r="C23" s="17">
        <f aca="true" t="shared" si="1" ref="C23:J23">SUM(C22/C21)</f>
        <v>0.36111879976707384</v>
      </c>
      <c r="D23" s="17" t="e">
        <f t="shared" si="1"/>
        <v>#REF!</v>
      </c>
      <c r="E23" s="17" t="e">
        <f t="shared" si="1"/>
        <v>#REF!</v>
      </c>
      <c r="F23" s="17" t="e">
        <f t="shared" si="1"/>
        <v>#REF!</v>
      </c>
      <c r="G23" s="17" t="e">
        <f t="shared" si="1"/>
        <v>#REF!</v>
      </c>
      <c r="H23" s="17" t="e">
        <f t="shared" si="1"/>
        <v>#REF!</v>
      </c>
      <c r="I23" s="17" t="e">
        <f t="shared" si="1"/>
        <v>#REF!</v>
      </c>
      <c r="J23" s="17" t="e">
        <f t="shared" si="1"/>
        <v>#REF!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A1:I1"/>
    <mergeCell ref="D4:J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Gminynr XXXIII/175/2009 z dnia 30.09.2009r.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2009-10-05T09:46:44Z</cp:lastPrinted>
  <dcterms:created xsi:type="dcterms:W3CDTF">1998-12-09T13:02:10Z</dcterms:created>
  <dcterms:modified xsi:type="dcterms:W3CDTF">2009-10-05T09:47:50Z</dcterms:modified>
  <cp:category/>
  <cp:version/>
  <cp:contentType/>
  <cp:contentStatus/>
</cp:coreProperties>
</file>