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ospodarka Odpadami\Desktop\przetarg ubezpieczenie\"/>
    </mc:Choice>
  </mc:AlternateContent>
  <bookViews>
    <workbookView xWindow="0" yWindow="0" windowWidth="21600" windowHeight="10455" tabRatio="677"/>
  </bookViews>
  <sheets>
    <sheet name="informacje ogólne" sheetId="90" r:id="rId1"/>
    <sheet name="budynki" sheetId="89" r:id="rId2"/>
    <sheet name="elektronika " sheetId="83" r:id="rId3"/>
    <sheet name="auta" sheetId="6" r:id="rId4"/>
    <sheet name="wyposażenie poj specj." sheetId="95" r:id="rId5"/>
    <sheet name="szkody" sheetId="96" r:id="rId6"/>
    <sheet name="środki trwałe" sheetId="92" r:id="rId7"/>
    <sheet name="lokalizacje" sheetId="93" r:id="rId8"/>
  </sheets>
  <definedNames>
    <definedName name="_xlnm._FilterDatabase" localSheetId="2" hidden="1">'elektronika '!$A$4:$II$4</definedName>
    <definedName name="_xlnm.Print_Area" localSheetId="3">auta!$A$1:$Z$14</definedName>
    <definedName name="_xlnm.Print_Area" localSheetId="1">budynki!$A$1:$X$83</definedName>
    <definedName name="_xlnm.Print_Area" localSheetId="2">'elektronika '!$A$1:$D$150</definedName>
    <definedName name="_xlnm.Print_Area" localSheetId="7">lokalizacje!$A$1:$C$11</definedName>
    <definedName name="_xlnm.Print_Area" localSheetId="6">'środki trwałe'!$A$1:$D$11</definedName>
    <definedName name="_xlnm.Print_Area" localSheetId="4">'wyposażenie poj specj.'!$A$1:$D$18</definedName>
  </definedNames>
  <calcPr calcId="162913"/>
</workbook>
</file>

<file path=xl/calcChain.xml><?xml version="1.0" encoding="utf-8"?>
<calcChain xmlns="http://schemas.openxmlformats.org/spreadsheetml/2006/main">
  <c r="H57" i="89" l="1"/>
  <c r="H70" i="89"/>
  <c r="H76" i="89"/>
  <c r="H81" i="89"/>
  <c r="D48" i="83" l="1"/>
  <c r="B18" i="96" l="1"/>
  <c r="D145" i="83"/>
  <c r="D138" i="83"/>
  <c r="D134" i="83"/>
  <c r="D121" i="83"/>
  <c r="D118" i="83"/>
  <c r="D94" i="83"/>
  <c r="D81" i="83"/>
  <c r="D77" i="83"/>
  <c r="D65" i="83"/>
  <c r="D59" i="83"/>
  <c r="D55" i="83"/>
  <c r="D148" i="83" l="1"/>
  <c r="D149" i="83"/>
  <c r="C8" i="92"/>
  <c r="H82" i="89" l="1"/>
  <c r="P14" i="6"/>
  <c r="D17" i="95" l="1"/>
  <c r="C6" i="92"/>
  <c r="C11" i="92" s="1"/>
  <c r="C10" i="92"/>
</calcChain>
</file>

<file path=xl/sharedStrings.xml><?xml version="1.0" encoding="utf-8"?>
<sst xmlns="http://schemas.openxmlformats.org/spreadsheetml/2006/main" count="1635" uniqueCount="660">
  <si>
    <t>RAZEM</t>
  </si>
  <si>
    <t>L.p.</t>
  </si>
  <si>
    <t>Nazwa jednostki</t>
  </si>
  <si>
    <t>NIP</t>
  </si>
  <si>
    <t>REGON</t>
  </si>
  <si>
    <t>Liczba pracowników</t>
  </si>
  <si>
    <t>lokalizacja (adres)</t>
  </si>
  <si>
    <t>Data I rejestracji</t>
  </si>
  <si>
    <t>Ilość miejsc</t>
  </si>
  <si>
    <t>Ładowność</t>
  </si>
  <si>
    <t>Zabezpieczenia przeciwkradzieżowe</t>
  </si>
  <si>
    <t>rodzaj</t>
  </si>
  <si>
    <t>wartość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</si>
  <si>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</si>
  <si>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</si>
  <si>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</si>
  <si>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</si>
  <si>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</si>
  <si>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</si>
  <si>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</si>
  <si>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</si>
  <si>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</si>
  <si>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</si>
  <si>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</si>
  <si>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</si>
  <si>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</si>
  <si>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</si>
  <si>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</si>
  <si>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</si>
  <si>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Wyposażenie dodatkowe</t>
  </si>
  <si>
    <t>Razem sprzęt stacjonarny</t>
  </si>
  <si>
    <t>Razem sprzęt przenośny</t>
  </si>
  <si>
    <t>Lokalizacja (adres)</t>
  </si>
  <si>
    <t>Zabezpieczenia (znane zabezpieczenia p-poż i przeciw kradzieżowe)</t>
  </si>
  <si>
    <t>Urządzenia i wyposażenie</t>
  </si>
  <si>
    <t>Tabela nr 6</t>
  </si>
  <si>
    <t>Liczba uczniów/ wychowanków/ pensjonariuszy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</si>
  <si>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</si>
  <si>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</si>
  <si>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</si>
  <si>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</si>
  <si>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</si>
  <si>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</si>
  <si>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</si>
  <si>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</si>
  <si>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</si>
  <si>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</si>
  <si>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</si>
  <si>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</si>
  <si>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</si>
  <si>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</si>
  <si>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</si>
  <si>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</si>
  <si>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</si>
  <si>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</si>
  <si>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</si>
  <si>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</si>
  <si>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  <charset val="238"/>
      </rPr>
      <t/>
    </r>
  </si>
  <si>
    <t>SUMA OGÓŁEM: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</si>
  <si>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</si>
  <si>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</si>
  <si>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</si>
  <si>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</si>
  <si>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</si>
  <si>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</si>
  <si>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t>OC</t>
  </si>
  <si>
    <t>NW</t>
  </si>
  <si>
    <t>AC/KR</t>
  </si>
  <si>
    <t>ASS</t>
  </si>
  <si>
    <t>czy budynek jest przeznaczony do rozbiórki? (TAK/NIE)</t>
  </si>
  <si>
    <t>powierzchnia użytkowa (w m²)</t>
  </si>
  <si>
    <t>zabezpieczenia
(znane zabiezpieczenia p-poż i przeciw kradzieżowe)</t>
  </si>
  <si>
    <t>Rodzaj pojazdu zgodnie z dowodem rejestracyjnym lub innymi dokumentami</t>
  </si>
  <si>
    <t>Adres</t>
  </si>
  <si>
    <t>Urząd Gminy</t>
  </si>
  <si>
    <t>Kolno 33, 11 - 311 Kolno (woj. warmińsko-mazurskie)</t>
  </si>
  <si>
    <t>742-10-28-459</t>
  </si>
  <si>
    <t>000540877</t>
  </si>
  <si>
    <t>Zespół Szkół w Kolnie (w składzie: Szkoła Podstawowa w Kolnie, Szkoła Podstawowa w Kolnie z filią w Bęsi, Gimnazjum w Kolnie)</t>
  </si>
  <si>
    <t>Kolno 27, 11-311 Kolno (woj. warmińsko-mazurskie)</t>
  </si>
  <si>
    <t>739-34-56-797</t>
  </si>
  <si>
    <t>510900660</t>
  </si>
  <si>
    <t>Przedszkole Samorządowe w Kolnie z filią w Bęsi</t>
  </si>
  <si>
    <t>Kolno 29, 11-311 Kolno (woj. warmińsko-mazurskie)</t>
  </si>
  <si>
    <t>739-34-39-008</t>
  </si>
  <si>
    <t>519631575</t>
  </si>
  <si>
    <t>Gminny Ośrodek Kultury w Kolnie (siedziby: GOK w Kolnie, GOK w Kolnie filia w Bęsi)</t>
  </si>
  <si>
    <t>739-31-58-143</t>
  </si>
  <si>
    <t>Gminny Ośrodek Pomocy Społecznej w Kolnie</t>
  </si>
  <si>
    <t>742-10-45-475</t>
  </si>
  <si>
    <t>Biblioteka Publiczna Gminy Kolno z siedzibą w Lutrach</t>
  </si>
  <si>
    <t>Lutry 12, 11-311 Kolno (woj. warmińsko-mazurskie)</t>
  </si>
  <si>
    <t>739-33-95-512</t>
  </si>
  <si>
    <t>519545054</t>
  </si>
  <si>
    <t xml:space="preserve">Tabela nr 1 - Informacje ogólne do oceny ryzyka w Gminie Kolno </t>
  </si>
  <si>
    <t xml:space="preserve">Tabela nr 2 - Wykaz budynków i budowli w Gminie Kolno </t>
  </si>
  <si>
    <t xml:space="preserve">Tabela nr 3 - Wykaz sprzętu elektronicznego w Gminie Kolno </t>
  </si>
  <si>
    <t xml:space="preserve">Tabela nr 4 - Wykaz pojazdów w Gminie Kolno </t>
  </si>
  <si>
    <t>WYKAZ LOKALIZACJI, W KTÓRYCH PROWADZONA JEST DZIAŁALNOŚĆ ORAZ LOKALIZACJI, GDZIE ZNAJDUJE SIĘ MIENIE NALEŻĄCE DO JEDNOSTEK GMINY KOLNO (nie wykazane w załączniku nr 1 - poniższy wykaz nie musi być pełnym wykazem lokalizacji)</t>
  </si>
  <si>
    <t xml:space="preserve">1. Urząd Gminy </t>
  </si>
  <si>
    <t>-</t>
  </si>
  <si>
    <t>1. Urząd Gminy</t>
  </si>
  <si>
    <t>Star W-200</t>
  </si>
  <si>
    <t>NOL 34025</t>
  </si>
  <si>
    <t>samochód ciężarowy, wywrotka</t>
  </si>
  <si>
    <t>Star</t>
  </si>
  <si>
    <t>NOL U625</t>
  </si>
  <si>
    <t xml:space="preserve">Fiat </t>
  </si>
  <si>
    <t>Doblo II</t>
  </si>
  <si>
    <t>ZFA22300005585081</t>
  </si>
  <si>
    <t>NOL 00233</t>
  </si>
  <si>
    <t>osobowy</t>
  </si>
  <si>
    <t>Białoruś</t>
  </si>
  <si>
    <t>6 AM typ budowlany</t>
  </si>
  <si>
    <t>brak numeru</t>
  </si>
  <si>
    <t>koparko-spycharka</t>
  </si>
  <si>
    <t xml:space="preserve">Fiat  </t>
  </si>
  <si>
    <t>Panda VAN</t>
  </si>
  <si>
    <t>ZFA16900001557883</t>
  </si>
  <si>
    <t>NOL 14601</t>
  </si>
  <si>
    <t>ciężarowy</t>
  </si>
  <si>
    <t xml:space="preserve">DAIMLER - BENZ </t>
  </si>
  <si>
    <t>LF 508 D/29</t>
  </si>
  <si>
    <t>31035010333861</t>
  </si>
  <si>
    <t>NOL 18365</t>
  </si>
  <si>
    <t>Jelcz 325</t>
  </si>
  <si>
    <t>NOL 31400</t>
  </si>
  <si>
    <t>Mercedes Benz</t>
  </si>
  <si>
    <t>WDB67718315418043</t>
  </si>
  <si>
    <t>NOL 43798</t>
  </si>
  <si>
    <t>6 830 cm3</t>
  </si>
  <si>
    <t>12.04.2012</t>
  </si>
  <si>
    <t>5 500 kg</t>
  </si>
  <si>
    <t>17.05.1976</t>
  </si>
  <si>
    <t>1 400 cm3</t>
  </si>
  <si>
    <t>04.02.2008</t>
  </si>
  <si>
    <t>3 litry/ 48 kW</t>
  </si>
  <si>
    <t>1 242 cm3</t>
  </si>
  <si>
    <t>18.12.2009</t>
  </si>
  <si>
    <t>16.07.1979</t>
  </si>
  <si>
    <t>2 160 kg</t>
  </si>
  <si>
    <t>5 440 kg</t>
  </si>
  <si>
    <t>5 917 cm3</t>
  </si>
  <si>
    <t>4 840 kg</t>
  </si>
  <si>
    <t xml:space="preserve">nie </t>
  </si>
  <si>
    <t>10 580 kg</t>
  </si>
  <si>
    <t>blokada kierownicy</t>
  </si>
  <si>
    <t>5 490 kg</t>
  </si>
  <si>
    <t>15 700 kg</t>
  </si>
  <si>
    <t>12 000 kg</t>
  </si>
  <si>
    <t>radiostacja + wykaz wg załącznika</t>
  </si>
  <si>
    <t>radioodtwarzacz</t>
  </si>
  <si>
    <t>x</t>
  </si>
  <si>
    <t>Tabela nr 4 a</t>
  </si>
  <si>
    <t>WYPOSAŻENIE POJAZDÓW SPECJALNYCH</t>
  </si>
  <si>
    <t>Szt.</t>
  </si>
  <si>
    <t xml:space="preserve">MERCEDES-BENZ LF 16  -  nr rej. NOL  43798  </t>
  </si>
  <si>
    <t>Bęsia 25, 11-311 Kolno</t>
  </si>
  <si>
    <t xml:space="preserve">nie dotyczy </t>
  </si>
  <si>
    <t>3. Przedszkole Samorządowe w Kolnie z filią w Bęsi</t>
  </si>
  <si>
    <t>gaśnica proszkowa 1 szt.</t>
  </si>
  <si>
    <t>4. Gminny Ośrodek Kultury w Kolnie</t>
  </si>
  <si>
    <t xml:space="preserve">2. Zespół Szkół w Kolnie </t>
  </si>
  <si>
    <t>2. Zespół Szkół w Kolnie</t>
  </si>
  <si>
    <t>Gminny Ośrodek Kultury w Kolnie</t>
  </si>
  <si>
    <t>5. Gminny Ośrodek Pomocy Społecznej w Kolnie</t>
  </si>
  <si>
    <t>Kolno 38, 11-311 Kolno</t>
  </si>
  <si>
    <t>6. Biblioteka Publiczna Gminy Kolno z siedzibą w Lutrach</t>
  </si>
  <si>
    <r>
      <t>Ryzyka podlegające ubezpieczeniu w danym pojeździe</t>
    </r>
    <r>
      <rPr>
        <b/>
        <sz val="9"/>
        <color indexed="10"/>
        <rFont val="Arial"/>
        <family val="2"/>
        <charset val="238"/>
      </rPr>
      <t xml:space="preserve"> </t>
    </r>
  </si>
  <si>
    <t xml:space="preserve">Zespół Szkół w Kolnie </t>
  </si>
  <si>
    <t xml:space="preserve">rodzaj wartości </t>
  </si>
  <si>
    <t>1. Przedszkole Samorządowe w Kolnie z filią w Bęsi</t>
  </si>
  <si>
    <t>2. Gminny Ośrodek Pomocy Społecznej w Kolnie</t>
  </si>
  <si>
    <t>Suma ubezpieczenia (wartość pojazdu z VAT) z wyposażeniem dodatkowym</t>
  </si>
  <si>
    <r>
      <t xml:space="preserve">Wykaz sprzętu elektronicznego </t>
    </r>
    <r>
      <rPr>
        <b/>
        <i/>
        <u/>
        <sz val="10"/>
        <rFont val="Arial"/>
        <family val="2"/>
        <charset val="238"/>
      </rPr>
      <t>stacjonarnego</t>
    </r>
  </si>
  <si>
    <r>
      <t xml:space="preserve">Wykaz sprzętu elektronicznego </t>
    </r>
    <r>
      <rPr>
        <b/>
        <i/>
        <u/>
        <sz val="10"/>
        <rFont val="Arial"/>
        <family val="2"/>
        <charset val="238"/>
      </rPr>
      <t>przenośnego</t>
    </r>
    <r>
      <rPr>
        <b/>
        <i/>
        <sz val="10"/>
        <rFont val="Arial"/>
        <family val="2"/>
        <charset val="238"/>
      </rPr>
      <t xml:space="preserve"> </t>
    </r>
  </si>
  <si>
    <t>Biblioteka Publiczna</t>
  </si>
  <si>
    <t>tak</t>
  </si>
  <si>
    <t>budynek po byłym domu kultury, działalność kulturalna</t>
  </si>
  <si>
    <t>księgowa brutto</t>
  </si>
  <si>
    <t>nie</t>
  </si>
  <si>
    <t>Samsung 355V5C AMD VISION A8 8GB 1TB Radeon HD Win8</t>
  </si>
  <si>
    <t>Mysz bezprzewodowa</t>
  </si>
  <si>
    <t>Projektor ACER H6510BD DLP 1080p 3000 ANSI</t>
  </si>
  <si>
    <t>Komputer NTT business W 326 G AOC LCD 177 S + klawiatura i mysz</t>
  </si>
  <si>
    <t>Monitor</t>
  </si>
  <si>
    <t>1973 (modernizacja 2006, 2010)</t>
  </si>
  <si>
    <t>Lutry 12, 11-311 Kolno</t>
  </si>
  <si>
    <t>Budynek szkolny nr 42</t>
  </si>
  <si>
    <t>szkoła</t>
  </si>
  <si>
    <t>przedwojenny</t>
  </si>
  <si>
    <t>DrzwI zewnętrzne i wewnętrzne zamykane na dwa zamki, drzwi wewnętrzne okratowane zamykane na dwa zamki, dwie kłódki. Okna okratowane - pracownia komputerowa</t>
  </si>
  <si>
    <t>Kolno, 11-311 Kolno</t>
  </si>
  <si>
    <t>cegła czerwona</t>
  </si>
  <si>
    <t>drewniane</t>
  </si>
  <si>
    <t>konstrukcja drewniana</t>
  </si>
  <si>
    <t>dobry</t>
  </si>
  <si>
    <t>dobre</t>
  </si>
  <si>
    <t>nowa - drewniana</t>
  </si>
  <si>
    <t>brak</t>
  </si>
  <si>
    <t>1 + poddasze użytkowe</t>
  </si>
  <si>
    <t>częściowo</t>
  </si>
  <si>
    <t>Budynek szkolny nr 43</t>
  </si>
  <si>
    <t>Drzwi zamykane na zamek patentowy</t>
  </si>
  <si>
    <t>stropodach kryty dachówką , przybudówki kryte papą</t>
  </si>
  <si>
    <t>zły</t>
  </si>
  <si>
    <t>dost.</t>
  </si>
  <si>
    <t>Budynek szkolny nr 42 A</t>
  </si>
  <si>
    <t>szkoła adoptowana na mieszkania</t>
  </si>
  <si>
    <t>lata 80</t>
  </si>
  <si>
    <t>Zamek patentowy</t>
  </si>
  <si>
    <t>cegła</t>
  </si>
  <si>
    <t>eternit</t>
  </si>
  <si>
    <t>miedź</t>
  </si>
  <si>
    <t>woda</t>
  </si>
  <si>
    <t>drewniana</t>
  </si>
  <si>
    <t>kominowa</t>
  </si>
  <si>
    <t>parter</t>
  </si>
  <si>
    <t>Warsztat - pomieszczenie socjalne</t>
  </si>
  <si>
    <t>warsztat</t>
  </si>
  <si>
    <t>cegła biała</t>
  </si>
  <si>
    <t>betonowe kryte papą</t>
  </si>
  <si>
    <t>papa</t>
  </si>
  <si>
    <t>aluminium, miedź</t>
  </si>
  <si>
    <t>Budynek gospodarczy - szkolny</t>
  </si>
  <si>
    <t>Kłódka</t>
  </si>
  <si>
    <t>dachówka</t>
  </si>
  <si>
    <t>budynek parterowy</t>
  </si>
  <si>
    <t>Budynek Gimnazjum nr 27</t>
  </si>
  <si>
    <t>Podwójne drzwi zamykane na zamek</t>
  </si>
  <si>
    <t>cegła wapienno-pia.</t>
  </si>
  <si>
    <t>stropy z prefabryko</t>
  </si>
  <si>
    <t>dach dwuspadowy</t>
  </si>
  <si>
    <t>bardzo dobry</t>
  </si>
  <si>
    <t>bardzo dobra</t>
  </si>
  <si>
    <t>nowa</t>
  </si>
  <si>
    <t>wentylacja mechaniczna</t>
  </si>
  <si>
    <t>Kuchnia kateringowa</t>
  </si>
  <si>
    <t>kuchnia</t>
  </si>
  <si>
    <t>ubiegły wiek (modernizacja        2010)</t>
  </si>
  <si>
    <t xml:space="preserve">cegła </t>
  </si>
  <si>
    <t>ceramiczne i drewniane</t>
  </si>
  <si>
    <t xml:space="preserve">dach wysoki kryty dachówką "holenderką" </t>
  </si>
  <si>
    <t>2 parter i poddasze</t>
  </si>
  <si>
    <t>częściowo podpiwniczony</t>
  </si>
  <si>
    <t>Budynek szkoły</t>
  </si>
  <si>
    <t>2 szt. drzwi wejściowych po 1 zamku/1 drewniany i 1 plastikowy/wewnątrz bud.1 drzwi okratowane /prac. komp/</t>
  </si>
  <si>
    <t>płyty betonowe</t>
  </si>
  <si>
    <t>płłyty stropowe</t>
  </si>
  <si>
    <t>2-kondygnacyjny, dach płaski</t>
  </si>
  <si>
    <t>oświetleniowa i siłowa</t>
  </si>
  <si>
    <t>woda, centralne ogrzewanie</t>
  </si>
  <si>
    <t xml:space="preserve">Budynek gospodarczy </t>
  </si>
  <si>
    <t>1 szt. drzwi posiadające zamek</t>
  </si>
  <si>
    <t>drewniany</t>
  </si>
  <si>
    <t>blachodachówka</t>
  </si>
  <si>
    <t>dobra</t>
  </si>
  <si>
    <t>2 szt. Drzwi posiadające po 1 zamku</t>
  </si>
  <si>
    <t>płaski, papa</t>
  </si>
  <si>
    <t>garaże - magazyn przy szkole</t>
  </si>
  <si>
    <t>Kraty w jednym pomieszczeniu</t>
  </si>
  <si>
    <t>Komputer z licencją WIN. 7 PRO 10 szt. X 400,00 zł</t>
  </si>
  <si>
    <t>Radiomagnetofon SONY</t>
  </si>
  <si>
    <t>Interaktywny zestaw multimedialny Quomo (tablica interaktywna, projektor, uchwyt ścienny)</t>
  </si>
  <si>
    <t>Notebook Insp 3721 Black</t>
  </si>
  <si>
    <t>Interaktywny zestaw multimedialny Quomo (tablica interaktywna, projektor, uchwyt ścienny) -Filia Bęsia</t>
  </si>
  <si>
    <t>Radiomagnetofon PHILIPS</t>
  </si>
  <si>
    <t>LENOVO think Pad T 6 1, 6 szt.</t>
  </si>
  <si>
    <t>LENOVO think Pad T 6 1, 5 szt.</t>
  </si>
  <si>
    <t>Radioodtwarzacz PHILIPS AZ 780 3 szt. X 299,00 zł</t>
  </si>
  <si>
    <t>Radioodtwarzacz PHILIPS AZ 1834/12 z 2 szt. X 259,99 zł - Filia w Bęsi</t>
  </si>
  <si>
    <t>Urządzenie wielofunkcyjne HP Laser Jet</t>
  </si>
  <si>
    <t>Drukarka HP P1606</t>
  </si>
  <si>
    <t>Komputer FUJITSU ESP</t>
  </si>
  <si>
    <t>Komputer ESPRIMO</t>
  </si>
  <si>
    <t>nie dotyczy</t>
  </si>
  <si>
    <t>działalność kulturalna</t>
  </si>
  <si>
    <t>Kolno 25, 11-311 Kolno</t>
  </si>
  <si>
    <t>Bęsia 24, 11-311 Kolno</t>
  </si>
  <si>
    <t>dostateczny</t>
  </si>
  <si>
    <t xml:space="preserve">zestaw komputerowy </t>
  </si>
  <si>
    <t>Urządzenie wielofunkcyjne Canon PIXMA MX535</t>
  </si>
  <si>
    <t>Kolumny aktywne ze wzmacniaczem + statyw - 2 szt</t>
  </si>
  <si>
    <t>Mikser do sprzętu nagłaśniającego + walizka</t>
  </si>
  <si>
    <t>Mikrofon bezprzewodowy</t>
  </si>
  <si>
    <t>Kolumny LDM GSB 1018 BA sztuk 2</t>
  </si>
  <si>
    <t>Kolumny GVP - 512 SA sztuk 2</t>
  </si>
  <si>
    <t>Mixer Soundcraft MFXi 12/2</t>
  </si>
  <si>
    <t>Projektor Acer</t>
  </si>
  <si>
    <t>Mikrofony SHURE szt 3</t>
  </si>
  <si>
    <t>Komputer FUJITSU Esprimo</t>
  </si>
  <si>
    <t>Urządzenie wielofunkcyjne Brother DCP-1512E</t>
  </si>
  <si>
    <t>Laptop Lenowo G500 Intel i3</t>
  </si>
  <si>
    <t>Kolno 29, 11-311 Kolno</t>
  </si>
  <si>
    <t>gaśnice proszkowe 2 szt.</t>
  </si>
  <si>
    <t xml:space="preserve">publiczny </t>
  </si>
  <si>
    <t>ewidencja obiektów zabytkowych</t>
  </si>
  <si>
    <t>przedwojenny (modernizacja 2012)</t>
  </si>
  <si>
    <t xml:space="preserve">gaśnice proszkowe - 5 szt.; kraty w oknach piwnicy i w oknie archiwum, pokoju nr 15, pokoju nr 13;1 drzwi wejściowe do budynku antywłamaniowe -zamykane na dwa zamki; urządzenie alarmowe obejmujące cały budynek Urzędu, sygnalizacja świetlna i dziwiękowa na zewnątrz budynku, jest powiadomienie do agencji ochrony, czujniki alarmu znajdują się w każdym pokoju oraz na korytarzach Urzędu </t>
  </si>
  <si>
    <t>cegła ceramiczna</t>
  </si>
  <si>
    <t>b.dobra</t>
  </si>
  <si>
    <t>1980 (modrnizacja 2010 )</t>
  </si>
  <si>
    <t xml:space="preserve">Remiza - alarm dzwiękowy, czujniki znajdują się w wewnątrz budynku; główny wjazd metalowy zamykany na kłódke; 2 gaśnice proszkowe /1 w pomieszczeniu i 1 w samochodzie/;   1 hydrant ; obok są drewniane drzwi -  wejście do świetlicy wiejskiej, Swietlica- 1 drzwi weściowe do korytarza są drewniane zaopatrzone w 1 zamek oraz 1 drzwi prowadzące do światlcy zaopatrzone w 1 zamek </t>
  </si>
  <si>
    <t>Kruzy 11a</t>
  </si>
  <si>
    <t>żel-betonowy</t>
  </si>
  <si>
    <t>betonowa - papa</t>
  </si>
  <si>
    <t xml:space="preserve">b.dobra </t>
  </si>
  <si>
    <t>parterowy</t>
  </si>
  <si>
    <t>Remiza w Kolnie</t>
  </si>
  <si>
    <t xml:space="preserve">główny wjazd metalowy zamykany na kłódke; 2 gaśnice proszkowe /1 w pomieszczeniu i 1 w samochodzie/;  1 hydrant ; obok są drewniane drzwi -  wejście do świetlicy strażackiej, </t>
  </si>
  <si>
    <t>Kolno 24a</t>
  </si>
  <si>
    <t>betonowy-płyty korytkowe</t>
  </si>
  <si>
    <t>Remiza w Lutrach</t>
  </si>
  <si>
    <t>główny wjazd drewniany zamykany na kłódke i zamek; 2 gaśnice proszkowe /1 w pomieszczeniu i 1 w samochodzie/;  1 hydrant</t>
  </si>
  <si>
    <t>Lutry 14a</t>
  </si>
  <si>
    <t>drewniany - dachówka</t>
  </si>
  <si>
    <t>dostateczna</t>
  </si>
  <si>
    <t>Świetlica wiejska w Kabinach</t>
  </si>
  <si>
    <t>przedwojenny (1930)</t>
  </si>
  <si>
    <t xml:space="preserve">drzwi wejściowe do korytarza zaopatrzone w 2 zamki, drzwi prowadzące do świetlicy zopatrzone w 1 zamek oraz okratowanie zamykane na kłódke. </t>
  </si>
  <si>
    <t>Kabiny 21 (lokale 21a i 21/1); gmina posiada 49/100 udziału</t>
  </si>
  <si>
    <t>drewniana krokwiowo i płatowa /dachówka</t>
  </si>
  <si>
    <t>263,7 (gminna 129)</t>
  </si>
  <si>
    <t>Świetlica wiejska w Samławkach</t>
  </si>
  <si>
    <t xml:space="preserve">1 drzwi wejściowe prowadzące do korytarza metalowe bez zamka oraz 1 drzwi drewniane prowadzace do światlicy zaopatrzone w 1 zamek </t>
  </si>
  <si>
    <t xml:space="preserve">Samławki 9; gmina posiada 2141/10000 udziału </t>
  </si>
  <si>
    <t>drewniana -dachówka</t>
  </si>
  <si>
    <t xml:space="preserve">dostateczna </t>
  </si>
  <si>
    <t>263,68 (gmina 36,7)</t>
  </si>
  <si>
    <t>Świetlica wiejska w Kominkach</t>
  </si>
  <si>
    <t xml:space="preserve">1 drzwi wejściwe drewniane zaopatrzone w 1 zamek </t>
  </si>
  <si>
    <t>betonowy</t>
  </si>
  <si>
    <t>żel-betonowa/papa</t>
  </si>
  <si>
    <t>niedost.</t>
  </si>
  <si>
    <t>Świetlica wiejska w Rynie Reszelskim</t>
  </si>
  <si>
    <t>przedwojenny (modernizacja 2010)</t>
  </si>
  <si>
    <t>1 drzwi wejściwe drewniane zaopatrzone w 2 zameki</t>
  </si>
  <si>
    <t>Ryn Reszelski 5; gmina posiada 4890/10000 cz udziałów</t>
  </si>
  <si>
    <t>drewniana /dachówka</t>
  </si>
  <si>
    <t>Świetlica wiejska w Tejstymach</t>
  </si>
  <si>
    <t>Tejstymy 10; gmina posiada 331/1000 cz udziałów</t>
  </si>
  <si>
    <t>drewniany- belkowy</t>
  </si>
  <si>
    <t>140,68 (gmina 101,71 ze strychem)</t>
  </si>
  <si>
    <t>Świetlica wiejska w Wysokiej Dąbrowie</t>
  </si>
  <si>
    <t>1976 (modernizacja 2013)</t>
  </si>
  <si>
    <t>2 drzwi wejściwych drewnianych zaopatrzonych w 2 zamki</t>
  </si>
  <si>
    <t>drewniana - blachodachówka</t>
  </si>
  <si>
    <t>b. dobra</t>
  </si>
  <si>
    <t>b dobra</t>
  </si>
  <si>
    <t>Świetlica wiejska w Wójtowie</t>
  </si>
  <si>
    <t>Wójtowo 3</t>
  </si>
  <si>
    <t>drewniany - belkowy</t>
  </si>
  <si>
    <t>drewniana - dachówka</t>
  </si>
  <si>
    <t>zła</t>
  </si>
  <si>
    <t>Świetlica wiejska w Górowie</t>
  </si>
  <si>
    <t>drewniany-dachówka</t>
  </si>
  <si>
    <t>Świetlica wiejska w Wągstach</t>
  </si>
  <si>
    <t xml:space="preserve">2 drzwi wejściwe drewniane zaopatrzone w 1 zamek </t>
  </si>
  <si>
    <t>Wągsty 11 (gmina posiada 39/100 cz udzialu)</t>
  </si>
  <si>
    <t>129,2 (w tym świetlica 50)</t>
  </si>
  <si>
    <t xml:space="preserve">Budynek mieszkalny </t>
  </si>
  <si>
    <t>budynek mieszkalny</t>
  </si>
  <si>
    <t>drewniany z belek</t>
  </si>
  <si>
    <t>drewniany krokwiowi płatowy - dachówka</t>
  </si>
  <si>
    <t>złe</t>
  </si>
  <si>
    <t>zla</t>
  </si>
  <si>
    <t>103,69 (w tym gmina 54,25)</t>
  </si>
  <si>
    <t>parterowy z poddaszem użytkowym</t>
  </si>
  <si>
    <t>Budynek gospodarczy</t>
  </si>
  <si>
    <t>budynek gospodarczy</t>
  </si>
  <si>
    <t>drewniany belkowy</t>
  </si>
  <si>
    <t>drewniany dachówka</t>
  </si>
  <si>
    <t>37,35 (w tym gmina 19,61)</t>
  </si>
  <si>
    <t>Budynek poszkolny (mieszkalny)</t>
  </si>
  <si>
    <t>przedwojenny 1930</t>
  </si>
  <si>
    <t xml:space="preserve">drewniany </t>
  </si>
  <si>
    <t xml:space="preserve">dostateczny </t>
  </si>
  <si>
    <t>213,62 (w tym gmina 86,25)</t>
  </si>
  <si>
    <t>bobra</t>
  </si>
  <si>
    <t>za</t>
  </si>
  <si>
    <t>dostaeczny</t>
  </si>
  <si>
    <t xml:space="preserve">1+ poddasze użytkowe </t>
  </si>
  <si>
    <t>Budynek oczyszczalni ścieków z przepompownią</t>
  </si>
  <si>
    <t>Bęsia</t>
  </si>
  <si>
    <t>żel betonowy</t>
  </si>
  <si>
    <t>betonowy papa</t>
  </si>
  <si>
    <t>Budynek socjalny i budynek kraty mechanicznej</t>
  </si>
  <si>
    <t>betonowy, blacho-dachóka</t>
  </si>
  <si>
    <t>Kruzy 54</t>
  </si>
  <si>
    <t>parterowy z poddaszem uzytkowym</t>
  </si>
  <si>
    <t xml:space="preserve">budynek gospodarczy </t>
  </si>
  <si>
    <t>Kabiny 4 ; gmina posiada udziały 264/100</t>
  </si>
  <si>
    <t>267,4 (w tym 104,3 gmina)</t>
  </si>
  <si>
    <t>2 z poddaszem mieszkalnym</t>
  </si>
  <si>
    <t>Tarniny 4</t>
  </si>
  <si>
    <t xml:space="preserve">drewniany dachówka </t>
  </si>
  <si>
    <t>przedwojenny (modernizacja 2009)</t>
  </si>
  <si>
    <t xml:space="preserve">Ryn Reszeski 12 </t>
  </si>
  <si>
    <t>drewniana - eternit</t>
  </si>
  <si>
    <t>parterowy - poddasze użytkowe</t>
  </si>
  <si>
    <t>Ryn Reszelski 12</t>
  </si>
  <si>
    <t>drewniana -eternit</t>
  </si>
  <si>
    <t xml:space="preserve">parterowy </t>
  </si>
  <si>
    <t>Ośrodek Zdrowia w Kolnie</t>
  </si>
  <si>
    <t>1988 - nowa część, 1930 stara część (modernizacja 1986)</t>
  </si>
  <si>
    <t>publiczny</t>
  </si>
  <si>
    <t>tak (cz. stara)</t>
  </si>
  <si>
    <t>Garaże - Ośrodek Zdrowia</t>
  </si>
  <si>
    <t>Kolno</t>
  </si>
  <si>
    <t>drewniany papa + eternit</t>
  </si>
  <si>
    <t>Zespół budynków gospodarczych (Garaże w Kolnie -baza)</t>
  </si>
  <si>
    <t>drewniany - papa</t>
  </si>
  <si>
    <t>paterowy</t>
  </si>
  <si>
    <t>Ośrodek Zdrowia w Lutrach</t>
  </si>
  <si>
    <t>nie (stara cz)</t>
  </si>
  <si>
    <t>przedwojenny (modernizacja 1999)</t>
  </si>
  <si>
    <t>Kolno 24</t>
  </si>
  <si>
    <t>drewniany - blachodachówka</t>
  </si>
  <si>
    <t xml:space="preserve">tak </t>
  </si>
  <si>
    <t>Wiata przystanku</t>
  </si>
  <si>
    <t xml:space="preserve">(Atena Standard modernizacja) </t>
  </si>
  <si>
    <t>Kabiny</t>
  </si>
  <si>
    <t>(Atena Standard modernizacja)</t>
  </si>
  <si>
    <t xml:space="preserve">Samławki </t>
  </si>
  <si>
    <t xml:space="preserve">wiata przystanku </t>
  </si>
  <si>
    <t>Górkowo</t>
  </si>
  <si>
    <t>Górowo</t>
  </si>
  <si>
    <t>Ryn Reszelski</t>
  </si>
  <si>
    <t>Kabiny Kol.</t>
  </si>
  <si>
    <t>Wólka</t>
  </si>
  <si>
    <t>Tejstymy</t>
  </si>
  <si>
    <t>Kominki</t>
  </si>
  <si>
    <t>budynek szkolny 1 Lutry</t>
  </si>
  <si>
    <t>mieszkalno-użytkowy</t>
  </si>
  <si>
    <t>przedwojenny (modernizacja 2011)</t>
  </si>
  <si>
    <t>gaśnice proszkowe - 2 szt., instalacja odgromowa, główny wyłącznik prądu na zewnątrz</t>
  </si>
  <si>
    <t>Lutry 8 11 - 311 Kolno</t>
  </si>
  <si>
    <t>cegła, tynk</t>
  </si>
  <si>
    <t xml:space="preserve">drewniany, dachówka </t>
  </si>
  <si>
    <t>budynek szkolny 2 Lutry</t>
  </si>
  <si>
    <t>gaśnica proszkowa - 1 szt., kraty w oknach pracowni komputeroej i korytarza, drzwi antywłamaniowe Gerda w praciwni komputerowej,instalacja odgromowa, główny wyłącznik prądu na zewnątrz</t>
  </si>
  <si>
    <t>Lutry 9 11-311 Kono</t>
  </si>
  <si>
    <t>gospodarczy</t>
  </si>
  <si>
    <t xml:space="preserve">gaśnica proszkowa - 1 szt. </t>
  </si>
  <si>
    <t>teren szkoły Lutry 8-9 11-311 Kolno</t>
  </si>
  <si>
    <t>mieszkalny</t>
  </si>
  <si>
    <t>Tejstymy 7/3, 11-311 Kolno (1290/10000)</t>
  </si>
  <si>
    <t xml:space="preserve">gospodarczy </t>
  </si>
  <si>
    <t>Tejstymy 7/3, 11-311 Kolno (49/1000)</t>
  </si>
  <si>
    <t>lokal mieszkalny</t>
  </si>
  <si>
    <t>ewidencja, tak</t>
  </si>
  <si>
    <t>Kabiny 8</t>
  </si>
  <si>
    <t>06.07.1989</t>
  </si>
  <si>
    <t>11 100 cm3</t>
  </si>
  <si>
    <t xml:space="preserve">Motopompa POLONIA POE-5                                </t>
  </si>
  <si>
    <t xml:space="preserve">Aparat powietrzny AirGO                                        </t>
  </si>
  <si>
    <t xml:space="preserve">Zestaw ratownictwa medycznego R-1                    </t>
  </si>
  <si>
    <t xml:space="preserve">Agregat prądotwórczy BENZA E-4200                    </t>
  </si>
  <si>
    <t xml:space="preserve">Motopompa NIAGARA                                            </t>
  </si>
  <si>
    <t xml:space="preserve">Piła spalinowa STIHL 440                                       </t>
  </si>
  <si>
    <t xml:space="preserve">Pompa szlamowa KOSHIN                                     </t>
  </si>
  <si>
    <t xml:space="preserve">Aparat powietrzny BD-96                                     </t>
  </si>
  <si>
    <t>Piła spalinowa STIHL TS-420 do betonu i stali</t>
  </si>
  <si>
    <t xml:space="preserve">Agregat hydrauliczny WEBER V45L                    </t>
  </si>
  <si>
    <t>przedszkole</t>
  </si>
  <si>
    <t>Zasilacz awaryjny</t>
  </si>
  <si>
    <t>szafa 19" - 1 kpl.</t>
  </si>
  <si>
    <t>Kalkulator Casio DR-420 TEC</t>
  </si>
  <si>
    <t>monolityczny</t>
  </si>
  <si>
    <t>o konstrukcji drewnianej pokryty blachodachówką</t>
  </si>
  <si>
    <t xml:space="preserve"> dobry</t>
  </si>
  <si>
    <t>Odległość lokalizacji od najbliższego zbiornika wodnego</t>
  </si>
  <si>
    <t>Wysokość rocznego budżetu</t>
  </si>
  <si>
    <t>Planowane imprezy w ciągu roku (nie biletowane i nie podlegające ubezpieczeniu obowiązkowemu OC)</t>
  </si>
  <si>
    <t>Czy od 1997 r. wystąpiło w jednostce ryzyko powodzi?</t>
  </si>
  <si>
    <t>Czy w konstrukcji budynków występuje płyta warstwowa?</t>
  </si>
  <si>
    <t xml:space="preserve">Elementy mające wpływ na ocenę ryzyka </t>
  </si>
  <si>
    <t>Tabela nr 5 - Szkodowość w Gminie Kolno</t>
  </si>
  <si>
    <t>Liczba szkód</t>
  </si>
  <si>
    <t>Suma wypłaconych odszkodowań</t>
  </si>
  <si>
    <t>Ryzyko</t>
  </si>
  <si>
    <t>Krótki opis szkody</t>
  </si>
  <si>
    <t>2012 rok</t>
  </si>
  <si>
    <t>brak szkód</t>
  </si>
  <si>
    <t>2013 rok</t>
  </si>
  <si>
    <t>2014 rok</t>
  </si>
  <si>
    <t>2015 rok</t>
  </si>
  <si>
    <t>2016 rok</t>
  </si>
  <si>
    <t>Electro Voice - kolumna aktywna szt.2</t>
  </si>
  <si>
    <t>Behr xenyx - mikser szt.1</t>
  </si>
  <si>
    <t xml:space="preserve"> Gaśnice proszkowe szt. 2, krata na oknie w pomieszczeniu poczty, drzwi antywłamaniowe, zamek gerda do pomieszczenia poczty, pomieszczenie telekomunikacji chroni alarm dźwiękowy, razem w budynku 13 par drzwi</t>
  </si>
  <si>
    <t>200m jezioro</t>
  </si>
  <si>
    <t>Kolno 25, 11-311 Kolno (woj. warmińsko-mazurskie)</t>
  </si>
  <si>
    <t>50m rzeka</t>
  </si>
  <si>
    <t>Centrum Kultury w Bęsi</t>
  </si>
  <si>
    <t>gaśnice proszkowe- 3 szt. gaśnica śniegowa do urządzeń elektrycznych - 1 szt.  , 1 drzwi metalowe wejściowo-wyjściowe wyposażone w 2 zamki, 2 drzwi ( wyjście ewakuacyjne) drzwi metalowe z zamkiem wpuszczanem na wkładkę GERDA</t>
  </si>
  <si>
    <t>gaśnice proszkowe- 2 szt. , gaśnica śniegowa do urządzeń elektrycznych 1 szt., 1 drzwi metalowe wejściowo-wyjściowe wyposażone w 2 zamki, 2 drzwi ( kotłownia) drzwi metalowe z zamkiem wpuszczanem na wkładkę GERDA, 3 drzwi ewakuacyjne ( balkonowe) zamykane na zamek okienny</t>
  </si>
  <si>
    <t>blacha trapezowa</t>
  </si>
  <si>
    <t>budynek przedwojenny (modernizacja 2016)</t>
  </si>
  <si>
    <t>żelbeton</t>
  </si>
  <si>
    <t xml:space="preserve">telewizor LG </t>
  </si>
  <si>
    <t>Radioodtwarzacz BLAUPUNKT</t>
  </si>
  <si>
    <t xml:space="preserve">Pianino CASIO </t>
  </si>
  <si>
    <t>Kolno 38, 11-311 Kolno (woj. warmińsko-mazurskie)</t>
  </si>
  <si>
    <t>Monitor Fujitsu E-19</t>
  </si>
  <si>
    <t>Komuter Fujitsu ESP P520</t>
  </si>
  <si>
    <t>Komuter Fujitsu ESP</t>
  </si>
  <si>
    <t>Terminal mobilny ACER</t>
  </si>
  <si>
    <t>1 drzwi wejściowe aluminiowe z szybą, z jednym zamkiem do korytarza oraz 3 sztuki drzwi drewnianych, wszystkie z jednym zamkiem do pomieszczeń biurowych, 2 gaśnice proszkowe</t>
  </si>
  <si>
    <t>szatnia</t>
  </si>
  <si>
    <t>szatnia, stołówka</t>
  </si>
  <si>
    <t>Urządzenie wielofunkcyjne HP Color Laserjet</t>
  </si>
  <si>
    <t>Kserokopiarka Konica Minolta Biznub 250</t>
  </si>
  <si>
    <t>NOTEBOOK ACER TM5744-384G50MNKK NX.V5MEP013 2 sz. X 1689,00 zł</t>
  </si>
  <si>
    <t>NOTEBOOK LENOVO G 500 C 59397792 INTEL</t>
  </si>
  <si>
    <t>Aparat cyfrowy NIKON COOLPIX 5800 C czarny</t>
  </si>
  <si>
    <t>Drukarka CANON LBP-6679</t>
  </si>
  <si>
    <t>Głośniki Tracer Supreme 2.1</t>
  </si>
  <si>
    <t>DVD FERGUSON D 580 USB Filia w Bęsi</t>
  </si>
  <si>
    <t>Tablica multimedialna z projektorem</t>
  </si>
  <si>
    <t>Głośniki komputerowe szt. 2 x 34,99 zł</t>
  </si>
  <si>
    <t>DVD FERGUSON D 580 USB SZT. 2 x 169,99 zł</t>
  </si>
  <si>
    <t xml:space="preserve">Projektor NECVE 281 2 SZT. x 1599,00 zł </t>
  </si>
  <si>
    <t>Dell LATITUDE e 6420 CORE i 52500 x 4 x 3200 14 LED (10 SZT. X 827,00 ZŁ)</t>
  </si>
  <si>
    <t>Dell 760 C 2 D E 7500 2, 93 GHz 4 GB 160GB DVD (3 X 345,00 zł)</t>
  </si>
  <si>
    <t>oczyszczalnia ścieków, place zabaw</t>
  </si>
  <si>
    <t xml:space="preserve">Drukarka Laser Jet P1006 </t>
  </si>
  <si>
    <t>Stacja Dysków (+ooprogramowanie)</t>
  </si>
  <si>
    <t>Monitor Samsung</t>
  </si>
  <si>
    <t>Monitor BENQ LCD 19"</t>
  </si>
  <si>
    <t>Komputer Fujitsu ESPRIMO</t>
  </si>
  <si>
    <t>Komputer ESP</t>
  </si>
  <si>
    <t>Monitor LCD  YAMA 19"</t>
  </si>
  <si>
    <t xml:space="preserve">Komputer Fujitsu </t>
  </si>
  <si>
    <t>Niszczarka TranatorC4</t>
  </si>
  <si>
    <t>Centrala Telefoniczna SLICAN IPM/2CO/18AB</t>
  </si>
  <si>
    <t>Skaner Canon LIDE 220 - 2 szt.</t>
  </si>
  <si>
    <t>Niszczarka - 1 szt.</t>
  </si>
  <si>
    <t>Komputer HP CQ - 6 szt.</t>
  </si>
  <si>
    <t>Monitor LCD HP E190l - 6 szt.</t>
  </si>
  <si>
    <t>Serwer NAS LENOVO EMC - 1 szt.</t>
  </si>
  <si>
    <t>Switch CISCO - 1 szt.</t>
  </si>
  <si>
    <t>UPS EVER POWERLINE - 1 szt.</t>
  </si>
  <si>
    <t>Karta sieciowa - 1 szt.</t>
  </si>
  <si>
    <t>rac kit - 1 szt.</t>
  </si>
  <si>
    <t xml:space="preserve">Access Point UBIQUITI UNIFI LR - 2 szt. </t>
  </si>
  <si>
    <t>Sieć LAN - 1 szt.</t>
  </si>
  <si>
    <t>Drukarka HP LaserJet</t>
  </si>
  <si>
    <t>Drukarka Canon IP7250</t>
  </si>
  <si>
    <t>Skaner PLUSTEK OPTICSIM 2600</t>
  </si>
  <si>
    <t>Drukarka nr. Seryjny AK540403340 (OKI B412) uzyczenie od MSW (USC Źródło)</t>
  </si>
  <si>
    <t>Serwer HP PROLIANT ML310E GEN8 V2E3-1220V3 B120L - GOPS</t>
  </si>
  <si>
    <t>Monitor LCD G702 17" - GOPS</t>
  </si>
  <si>
    <t>Serwer NAS LENOVO EMC PX2-300DPRO2TB - GOPS</t>
  </si>
  <si>
    <t>Klimatyzator MPM 09-KPO-02 - GOPS</t>
  </si>
  <si>
    <t>Centrala IP PRIMA MINI 2Linie miejskie - GOPS</t>
  </si>
  <si>
    <t xml:space="preserve">Urządzenie wielofunkcykne HP LASERJET PRO 500 M521 MFP - GOPS </t>
  </si>
  <si>
    <t>UPS EVER SINLINE XL 2200 19" z kartą zarządzającą - GOPS</t>
  </si>
  <si>
    <t xml:space="preserve">Sieć LAN w GOPS </t>
  </si>
  <si>
    <t>Komputer HP 8000 CMT C2COO93GWQ wraz z systemem operacyjnym WINDOWS 7 Pro</t>
  </si>
  <si>
    <t>Fax-170 - Canon L - 170 laserowy</t>
  </si>
  <si>
    <t>Komputer Fujitsu ESPRIMO P420+oprogramowanie biurowe</t>
  </si>
  <si>
    <t>Telefon komórkowy NOKIA C-5 00</t>
  </si>
  <si>
    <t>Notebook HP 450 - 1 szt.</t>
  </si>
  <si>
    <t>Głośniki - 6 szt.</t>
  </si>
  <si>
    <t>Kalkulator Casio DR-420 TEC - 1szt.</t>
  </si>
  <si>
    <t>Telefon komórkowy Sony Xperia</t>
  </si>
  <si>
    <t>Olympus mikrofony pojemnościowe ME-304</t>
  </si>
  <si>
    <t>NIE</t>
  </si>
  <si>
    <t>Budynek mieszkalny</t>
  </si>
  <si>
    <t>Budynek usługowo - handlowy</t>
  </si>
  <si>
    <t>handlowo - usługowy-mieszkalny</t>
  </si>
  <si>
    <t>żelbetonowy</t>
  </si>
  <si>
    <t>Kominki dz. nr 21/1 obręb 3</t>
  </si>
  <si>
    <t>Wysoka Dąbrowa DZ. NR 117 OBRĘB 11</t>
  </si>
  <si>
    <t xml:space="preserve">Górowo 10 ; gmina posiada udziały 1480/ 10 000 </t>
  </si>
  <si>
    <t>1 drzwi do budynku wyposażone w zamek</t>
  </si>
  <si>
    <t>Wójtowo 12  52/100 własnośc gminy Kolno</t>
  </si>
  <si>
    <t xml:space="preserve">drzwi </t>
  </si>
  <si>
    <t>Wysoka Dąbrowa 23 (gmina posiada udziały 36/100 cz)własnosć gminy - lokal użytkowy mieszkalny</t>
  </si>
  <si>
    <t>Wysoka Dąbrowa 19  wł. Gminy</t>
  </si>
  <si>
    <t>Wysoka Dąbrowa 20 wł. Gminy</t>
  </si>
  <si>
    <t>1 drzwi do budynku wyposażone w zamek teren ogrodzony, zamykany</t>
  </si>
  <si>
    <t xml:space="preserve">Bęsia,  198 obręb 12- przepompownia i oczyszczalnia na działce 104/4 obręb 23 Węgój </t>
  </si>
  <si>
    <t>Lutry,dz. 159/21 obręb 5 wł. Gminy</t>
  </si>
  <si>
    <t>3 drzwi do budynku wyposażone w zamek</t>
  </si>
  <si>
    <t>Kolno 38</t>
  </si>
  <si>
    <t xml:space="preserve"> drzwi do poszczególnych pomieszczeń budynku wyposażone w zamek</t>
  </si>
  <si>
    <t>Kolno , dz. nr 197 obręb 2</t>
  </si>
  <si>
    <t>Kolno dz. nr 127/2 obręb 2</t>
  </si>
  <si>
    <t>Lutry, gmina posiada 50/100 cz. (zniesiono współwłasnosć) dz. nr 205/3 obręb 5</t>
  </si>
  <si>
    <t>2 drzwi do budynku wyposażone w zamek</t>
  </si>
  <si>
    <t>15 m rzeka</t>
  </si>
  <si>
    <t>parterowy + poddasze użytkowe</t>
  </si>
  <si>
    <t>1976 (modernizacja 2016)</t>
  </si>
  <si>
    <t>przedwojenny 1930 (modernizacja 2013)</t>
  </si>
  <si>
    <t>10 390 kg</t>
  </si>
  <si>
    <t>156 522km</t>
  </si>
  <si>
    <t>220 120km</t>
  </si>
  <si>
    <t>21 350km</t>
  </si>
  <si>
    <t>44 850km</t>
  </si>
  <si>
    <t>25 580km</t>
  </si>
  <si>
    <t>157 613km</t>
  </si>
  <si>
    <t>27 005km</t>
  </si>
  <si>
    <t>505kg</t>
  </si>
  <si>
    <t>1 380kg</t>
  </si>
  <si>
    <t>3 758cm3</t>
  </si>
  <si>
    <t>1 830kg</t>
  </si>
  <si>
    <t>25.07.2013 - w kraju</t>
  </si>
  <si>
    <t>ogień</t>
  </si>
  <si>
    <t>zniszczenie placu zabaw 4.200zł; uszkodzenie kładki łączącej szkoły 3.000zł</t>
  </si>
  <si>
    <t>uszkodzenie dachu wskutek pożaru 3.196zł; zalanie pomieszczeń kuchni kateringowej 10.096zł</t>
  </si>
  <si>
    <t>elektronika</t>
  </si>
  <si>
    <t>uszkodzenie laptopa</t>
  </si>
  <si>
    <t>OC komunikacyjne</t>
  </si>
  <si>
    <t>uszkodzenie pojazdu</t>
  </si>
  <si>
    <t>kradzież</t>
  </si>
  <si>
    <t>kradzież kosy wskutek włamania do budynku</t>
  </si>
  <si>
    <t>AutoCasco</t>
  </si>
  <si>
    <t>szyby</t>
  </si>
  <si>
    <t>uszkodzenie szyby w oknie przez nieznanych sprawców</t>
  </si>
  <si>
    <t>uszkodzenie przystanku autobusowego wskutek dewastacji 1.829,77zł; zalanie pomieszczeń wskutek awarii 197,39zł; uszkodzenie tablicy ogłoszeniowej wskutek dewastacji 492zł</t>
  </si>
  <si>
    <t>Raport szkodowy opracowany na podstawie danych od Ubezpieczycieli - stan na dzień 11.10.2016</t>
  </si>
  <si>
    <t>w ewidencji zabytków</t>
  </si>
  <si>
    <t>poddasze użytkowe</t>
  </si>
  <si>
    <t>ogrzewanie olejowe</t>
  </si>
  <si>
    <t>instalacja wod.kan., ogrzewanie olejowe</t>
  </si>
  <si>
    <t>drewniana, bachodachówka</t>
  </si>
  <si>
    <t>Kolno 33, 11-311 Kolno</t>
  </si>
  <si>
    <t>specjalny pożarniczy</t>
  </si>
  <si>
    <t>Sala gimnastyczna</t>
  </si>
  <si>
    <t>gaśnice proszkowe- 3 szt., drzwi wejściowe metalowe, zamek</t>
  </si>
  <si>
    <t>dachówka ceramiczna</t>
  </si>
  <si>
    <t>Drzwi zamykane na dwa zamki</t>
  </si>
  <si>
    <t>Kolno 29a, 11-311 Kolno</t>
  </si>
  <si>
    <t xml:space="preserve">bloczki ceramiczne - porotherm gr 25cm </t>
  </si>
  <si>
    <t>stropy i schody żelbetowe</t>
  </si>
  <si>
    <t>dwuspadowy , krokwiowo-płatwiowy, kryty dachówką</t>
  </si>
  <si>
    <t>tak w części</t>
  </si>
  <si>
    <t>Niszczarka OPUS VS1202CD - 2 szt.</t>
  </si>
  <si>
    <t>Tabela nr 7</t>
  </si>
  <si>
    <t>17.02.2017 17.02.2018 17.02.2019</t>
  </si>
  <si>
    <t xml:space="preserve">16.02.2018  16.02.2019  16.02.2020 </t>
  </si>
  <si>
    <t>27.01.2017 27.01.2018 27.01.2019</t>
  </si>
  <si>
    <t xml:space="preserve">26.01.2018  26.01.2019  26.01.2020 </t>
  </si>
  <si>
    <t xml:space="preserve">04.02.2017 04.02.2018 04.02.2019 </t>
  </si>
  <si>
    <t>03.02.2018 03.02.2019 03.02.2020</t>
  </si>
  <si>
    <t>04.02.2017 04.02.2018 04.02.2019</t>
  </si>
  <si>
    <t xml:space="preserve">03.02.2017  03.02.2018  03.02.2019 </t>
  </si>
  <si>
    <t>02.02.2018 02.02.2019 02.02.2020</t>
  </si>
  <si>
    <t>22.12.2017 22.12.2018 22.12.2019</t>
  </si>
  <si>
    <t>21.12.2018 21.12.2019 21.12.2020</t>
  </si>
  <si>
    <t>28.05.2017 28.05.2018 28.05.2019</t>
  </si>
  <si>
    <t>27.05.2018 27.05.2019 27.05.2020</t>
  </si>
  <si>
    <t>07.12.2017  07.12.2018  07.12.2019</t>
  </si>
  <si>
    <t>06.12.2018 06.12.2019 06.12.2020</t>
  </si>
  <si>
    <t>30.07.2017 30.07.2018 30.07.2019</t>
  </si>
  <si>
    <t>29.07.2018 29.07.2019 29.07.2020</t>
  </si>
  <si>
    <t>odtworzeniowa</t>
  </si>
  <si>
    <r>
      <t xml:space="preserve">Remiza w Kruzach /wart. </t>
    </r>
    <r>
      <rPr>
        <sz val="9"/>
        <rFont val="Arial"/>
        <family val="2"/>
        <charset val="238"/>
      </rPr>
      <t>łącznie ze  świetlicą wiejską w Kruzach/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</si>
</sst>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#,##0.00\ &quot;zł&quot;;\-#,##0.0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_-* #,##0\ _z_ł_-;\-* #,##0\ _z_ł_-;_-* &quot;-&quot;??\ _z_ł_-;_-@_-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3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CE"/>
      <charset val="238"/>
    </font>
    <font>
      <b/>
      <sz val="9"/>
      <name val="Arial"/>
      <family val="2"/>
      <charset val="238"/>
    </font>
    <font>
      <b/>
      <sz val="10"/>
      <color indexed="60"/>
      <name val="Arial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u/>
      <sz val="10"/>
      <name val="Arial"/>
      <family val="2"/>
      <charset val="238"/>
    </font>
    <font>
      <sz val="1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4" fillId="0" borderId="0"/>
    <xf numFmtId="0" fontId="2" fillId="0" borderId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03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165" fontId="2" fillId="0" borderId="0" xfId="0" applyNumberFormat="1" applyFont="1" applyFill="1" applyAlignment="1">
      <alignment horizontal="center" vertical="center" wrapText="1"/>
    </xf>
    <xf numFmtId="0" fontId="2" fillId="0" borderId="0" xfId="0" applyFont="1"/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0" fillId="0" borderId="0" xfId="0" applyFont="1" applyFill="1"/>
    <xf numFmtId="0" fontId="6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5" fillId="0" borderId="1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44" fontId="0" fillId="0" borderId="0" xfId="5" applyFont="1" applyAlignment="1">
      <alignment vertical="center"/>
    </xf>
    <xf numFmtId="44" fontId="4" fillId="0" borderId="0" xfId="5" applyFont="1" applyAlignment="1">
      <alignment horizontal="right" vertical="center"/>
    </xf>
    <xf numFmtId="44" fontId="15" fillId="0" borderId="1" xfId="5" applyFont="1" applyFill="1" applyBorder="1" applyAlignment="1">
      <alignment horizontal="center" vertical="center" wrapText="1"/>
    </xf>
    <xf numFmtId="44" fontId="7" fillId="0" borderId="1" xfId="5" applyFont="1" applyFill="1" applyBorder="1" applyAlignment="1">
      <alignment horizontal="right" vertical="center" wrapText="1"/>
    </xf>
    <xf numFmtId="44" fontId="15" fillId="0" borderId="2" xfId="5" applyFont="1" applyFill="1" applyBorder="1" applyAlignment="1">
      <alignment vertical="center"/>
    </xf>
    <xf numFmtId="44" fontId="0" fillId="0" borderId="0" xfId="5" applyFont="1" applyFill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44" fontId="2" fillId="0" borderId="0" xfId="5" applyFont="1" applyAlignment="1">
      <alignment horizontal="right" wrapText="1"/>
    </xf>
    <xf numFmtId="44" fontId="2" fillId="0" borderId="0" xfId="5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44" fontId="2" fillId="0" borderId="0" xfId="5" applyFont="1" applyAlignment="1">
      <alignment vertical="center"/>
    </xf>
    <xf numFmtId="44" fontId="15" fillId="0" borderId="1" xfId="5" applyFont="1" applyFill="1" applyBorder="1" applyAlignment="1">
      <alignment horizontal="right" vertical="center"/>
    </xf>
    <xf numFmtId="44" fontId="15" fillId="0" borderId="1" xfId="5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 wrapText="1"/>
    </xf>
    <xf numFmtId="44" fontId="3" fillId="0" borderId="1" xfId="5" applyFont="1" applyFill="1" applyBorder="1" applyAlignment="1">
      <alignment horizontal="center" vertical="center" wrapText="1"/>
    </xf>
    <xf numFmtId="44" fontId="3" fillId="0" borderId="1" xfId="5" applyFont="1" applyFill="1" applyBorder="1" applyAlignment="1">
      <alignment horizontal="right" vertical="center" wrapText="1"/>
    </xf>
    <xf numFmtId="44" fontId="3" fillId="0" borderId="1" xfId="5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4" fontId="3" fillId="0" borderId="0" xfId="5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44" fontId="3" fillId="0" borderId="5" xfId="5" applyFont="1" applyFill="1" applyBorder="1" applyAlignment="1">
      <alignment vertical="center" wrapText="1"/>
    </xf>
    <xf numFmtId="44" fontId="3" fillId="3" borderId="1" xfId="5" applyFont="1" applyFill="1" applyBorder="1" applyAlignment="1">
      <alignment horizontal="right" wrapText="1"/>
    </xf>
    <xf numFmtId="0" fontId="7" fillId="4" borderId="1" xfId="0" applyFont="1" applyFill="1" applyBorder="1" applyAlignment="1">
      <alignment horizontal="center" vertical="center"/>
    </xf>
    <xf numFmtId="44" fontId="15" fillId="0" borderId="6" xfId="5" applyFont="1" applyFill="1" applyBorder="1" applyAlignment="1">
      <alignment horizontal="right" vertical="center"/>
    </xf>
    <xf numFmtId="44" fontId="15" fillId="3" borderId="7" xfId="5" applyFont="1" applyFill="1" applyBorder="1" applyAlignment="1">
      <alignment horizontal="right" vertical="center"/>
    </xf>
    <xf numFmtId="8" fontId="7" fillId="0" borderId="1" xfId="5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wrapText="1"/>
    </xf>
    <xf numFmtId="164" fontId="26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right" wrapText="1"/>
    </xf>
    <xf numFmtId="16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5" borderId="1" xfId="0" applyFont="1" applyFill="1" applyBorder="1" applyAlignment="1">
      <alignment horizontal="center" vertical="center" wrapText="1"/>
    </xf>
    <xf numFmtId="44" fontId="3" fillId="5" borderId="1" xfId="8" applyFont="1" applyFill="1" applyBorder="1" applyAlignment="1">
      <alignment horizontal="center" vertical="center" wrapText="1"/>
    </xf>
    <xf numFmtId="44" fontId="2" fillId="0" borderId="1" xfId="8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44" fontId="3" fillId="2" borderId="1" xfId="8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44" fontId="2" fillId="2" borderId="1" xfId="8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 horizontal="center" wrapText="1"/>
    </xf>
    <xf numFmtId="0" fontId="2" fillId="0" borderId="0" xfId="4" applyFont="1" applyAlignment="1">
      <alignment horizontal="center"/>
    </xf>
    <xf numFmtId="164" fontId="2" fillId="0" borderId="0" xfId="4" applyNumberFormat="1" applyFont="1" applyAlignment="1">
      <alignment horizontal="center" wrapText="1"/>
    </xf>
    <xf numFmtId="0" fontId="2" fillId="0" borderId="0" xfId="4" applyFont="1" applyAlignment="1">
      <alignment wrapText="1"/>
    </xf>
    <xf numFmtId="0" fontId="8" fillId="0" borderId="0" xfId="0" applyFont="1" applyAlignment="1">
      <alignment horizontal="left"/>
    </xf>
    <xf numFmtId="0" fontId="2" fillId="6" borderId="0" xfId="0" applyFont="1" applyFill="1"/>
    <xf numFmtId="0" fontId="0" fillId="6" borderId="0" xfId="0" applyFill="1"/>
    <xf numFmtId="44" fontId="0" fillId="0" borderId="0" xfId="5" applyFont="1"/>
    <xf numFmtId="44" fontId="15" fillId="0" borderId="1" xfId="5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19" fillId="0" borderId="0" xfId="0" applyFont="1" applyFill="1" applyBorder="1" applyAlignment="1">
      <alignment horizontal="right" vertical="center"/>
    </xf>
    <xf numFmtId="166" fontId="7" fillId="0" borderId="1" xfId="1" applyNumberFormat="1" applyFont="1" applyFill="1" applyBorder="1" applyAlignment="1">
      <alignment horizontal="center" vertical="center" wrapText="1"/>
    </xf>
    <xf numFmtId="7" fontId="27" fillId="0" borderId="1" xfId="5" applyNumberFormat="1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center"/>
    </xf>
    <xf numFmtId="14" fontId="15" fillId="0" borderId="1" xfId="0" applyNumberFormat="1" applyFont="1" applyFill="1" applyBorder="1" applyAlignment="1">
      <alignment horizontal="center" vertical="center" wrapText="1"/>
    </xf>
    <xf numFmtId="7" fontId="7" fillId="0" borderId="1" xfId="5" applyNumberFormat="1" applyFont="1" applyFill="1" applyBorder="1" applyAlignment="1">
      <alignment horizontal="center" vertical="center"/>
    </xf>
    <xf numFmtId="7" fontId="7" fillId="0" borderId="1" xfId="5" applyNumberFormat="1" applyFont="1" applyFill="1" applyBorder="1" applyAlignment="1">
      <alignment horizontal="center" vertical="center" wrapText="1"/>
    </xf>
    <xf numFmtId="44" fontId="7" fillId="0" borderId="0" xfId="5" applyFont="1" applyFill="1" applyAlignment="1">
      <alignment horizontal="right" vertical="center"/>
    </xf>
    <xf numFmtId="49" fontId="7" fillId="0" borderId="1" xfId="0" applyNumberFormat="1" applyFont="1" applyFill="1" applyBorder="1" applyAlignment="1">
      <alignment vertical="center" wrapText="1"/>
    </xf>
    <xf numFmtId="44" fontId="7" fillId="0" borderId="1" xfId="5" applyFont="1" applyFill="1" applyBorder="1" applyAlignment="1">
      <alignment vertical="center"/>
    </xf>
    <xf numFmtId="44" fontId="7" fillId="0" borderId="6" xfId="5" applyFont="1" applyFill="1" applyBorder="1" applyAlignment="1">
      <alignment horizontal="right" vertical="center" wrapText="1"/>
    </xf>
    <xf numFmtId="44" fontId="7" fillId="0" borderId="6" xfId="5" applyFont="1" applyFill="1" applyBorder="1" applyAlignment="1">
      <alignment vertical="center"/>
    </xf>
    <xf numFmtId="0" fontId="7" fillId="0" borderId="3" xfId="0" applyFont="1" applyFill="1" applyBorder="1" applyAlignment="1">
      <alignment vertical="center" wrapText="1"/>
    </xf>
    <xf numFmtId="44" fontId="7" fillId="0" borderId="1" xfId="5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44" fontId="7" fillId="0" borderId="1" xfId="5" applyFont="1" applyFill="1" applyBorder="1" applyAlignment="1">
      <alignment horizontal="center" vertical="center"/>
    </xf>
    <xf numFmtId="44" fontId="2" fillId="0" borderId="0" xfId="5" applyFont="1"/>
    <xf numFmtId="44" fontId="2" fillId="0" borderId="1" xfId="5" applyFont="1" applyFill="1" applyBorder="1" applyAlignment="1">
      <alignment vertical="center" wrapText="1"/>
    </xf>
    <xf numFmtId="44" fontId="3" fillId="0" borderId="1" xfId="5" applyFont="1" applyBorder="1"/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44" fontId="28" fillId="0" borderId="1" xfId="5" applyFont="1" applyBorder="1" applyAlignment="1">
      <alignment horizontal="center" vertical="center"/>
    </xf>
    <xf numFmtId="44" fontId="7" fillId="0" borderId="2" xfId="5" applyFont="1" applyFill="1" applyBorder="1" applyAlignment="1">
      <alignment horizontal="center" vertical="center" wrapText="1"/>
    </xf>
    <xf numFmtId="44" fontId="7" fillId="0" borderId="1" xfId="5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44" fontId="3" fillId="0" borderId="1" xfId="8" applyFont="1" applyFill="1" applyBorder="1" applyAlignment="1">
      <alignment horizontal="center" vertical="center" wrapText="1"/>
    </xf>
    <xf numFmtId="44" fontId="3" fillId="0" borderId="1" xfId="8" applyFont="1" applyFill="1" applyBorder="1" applyAlignment="1">
      <alignment horizontal="center" vertical="center"/>
    </xf>
    <xf numFmtId="44" fontId="1" fillId="0" borderId="1" xfId="8" applyFont="1" applyFill="1" applyBorder="1" applyAlignment="1">
      <alignment horizontal="center" vertical="center" wrapText="1"/>
    </xf>
    <xf numFmtId="0" fontId="1" fillId="0" borderId="1" xfId="8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5" fillId="5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15" fillId="5" borderId="1" xfId="0" applyFont="1" applyFill="1" applyBorder="1" applyAlignment="1">
      <alignment vertical="center" wrapText="1"/>
    </xf>
    <xf numFmtId="0" fontId="3" fillId="0" borderId="0" xfId="0" applyFont="1" applyAlignment="1"/>
    <xf numFmtId="0" fontId="0" fillId="0" borderId="0" xfId="0" applyAlignment="1"/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right" vertical="center" wrapText="1"/>
    </xf>
    <xf numFmtId="0" fontId="15" fillId="0" borderId="6" xfId="0" applyFont="1" applyFill="1" applyBorder="1" applyAlignment="1">
      <alignment horizontal="right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15" fillId="5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44" fontId="15" fillId="0" borderId="1" xfId="5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2" fillId="0" borderId="0" xfId="0" applyFont="1" applyAlignment="1"/>
    <xf numFmtId="0" fontId="15" fillId="2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23" fillId="7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8" fontId="3" fillId="2" borderId="3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</cellXfs>
  <cellStyles count="9">
    <cellStyle name="Dziesiętny" xfId="1" builtinId="3"/>
    <cellStyle name="Dziesiętny 2" xfId="2"/>
    <cellStyle name="Normalny" xfId="0" builtinId="0"/>
    <cellStyle name="Normalny 2" xfId="3"/>
    <cellStyle name="Normalny 3" xfId="4"/>
    <cellStyle name="Walutowy" xfId="5" builtinId="4"/>
    <cellStyle name="Walutowy 2" xfId="6"/>
    <cellStyle name="Walutowy 3" xfId="7"/>
    <cellStyle name="Walutowy 4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tabSelected="1" view="pageBreakPreview" topLeftCell="C3" zoomScale="120" zoomScaleNormal="120" zoomScaleSheetLayoutView="120" workbookViewId="0">
      <selection activeCell="G11" sqref="G11"/>
    </sheetView>
  </sheetViews>
  <sheetFormatPr defaultRowHeight="12.75" x14ac:dyDescent="0.2"/>
  <cols>
    <col min="1" max="1" width="5.42578125" customWidth="1"/>
    <col min="2" max="2" width="30.5703125" customWidth="1"/>
    <col min="3" max="3" width="24.42578125" customWidth="1"/>
    <col min="4" max="4" width="14.5703125" customWidth="1"/>
    <col min="5" max="5" width="12.7109375" style="13" customWidth="1"/>
    <col min="6" max="6" width="15.7109375" style="6" customWidth="1"/>
    <col min="7" max="7" width="17.140625" style="52" customWidth="1"/>
    <col min="8" max="8" width="26.28515625" style="108" customWidth="1"/>
    <col min="9" max="9" width="23.85546875" customWidth="1"/>
    <col min="10" max="10" width="19" customWidth="1"/>
    <col min="11" max="11" width="21.140625" customWidth="1"/>
    <col min="12" max="12" width="20.140625" style="106" customWidth="1"/>
    <col min="13" max="13" width="26.85546875" customWidth="1"/>
  </cols>
  <sheetData>
    <row r="1" spans="1:13" x14ac:dyDescent="0.2">
      <c r="A1" s="148" t="s">
        <v>94</v>
      </c>
      <c r="B1" s="149"/>
      <c r="C1" s="149"/>
      <c r="F1" s="51"/>
    </row>
    <row r="3" spans="1:13" ht="56.25" customHeight="1" x14ac:dyDescent="0.2">
      <c r="A3" s="16" t="s">
        <v>1</v>
      </c>
      <c r="B3" s="16" t="s">
        <v>2</v>
      </c>
      <c r="C3" s="16" t="s">
        <v>73</v>
      </c>
      <c r="D3" s="16" t="s">
        <v>3</v>
      </c>
      <c r="E3" s="16" t="s">
        <v>4</v>
      </c>
      <c r="F3" s="27" t="s">
        <v>5</v>
      </c>
      <c r="G3" s="27" t="s">
        <v>36</v>
      </c>
      <c r="H3" s="17" t="s">
        <v>476</v>
      </c>
      <c r="I3" s="17" t="s">
        <v>475</v>
      </c>
      <c r="J3" s="17" t="s">
        <v>471</v>
      </c>
      <c r="K3" s="17" t="s">
        <v>474</v>
      </c>
      <c r="L3" s="107" t="s">
        <v>472</v>
      </c>
      <c r="M3" s="17" t="s">
        <v>473</v>
      </c>
    </row>
    <row r="4" spans="1:13" s="3" customFormat="1" ht="43.5" customHeight="1" x14ac:dyDescent="0.2">
      <c r="A4" s="22">
        <v>1</v>
      </c>
      <c r="B4" s="21" t="s">
        <v>74</v>
      </c>
      <c r="C4" s="21" t="s">
        <v>75</v>
      </c>
      <c r="D4" s="22" t="s">
        <v>76</v>
      </c>
      <c r="E4" s="127" t="s">
        <v>77</v>
      </c>
      <c r="F4" s="22">
        <v>24</v>
      </c>
      <c r="G4" s="22" t="s">
        <v>100</v>
      </c>
      <c r="H4" s="23" t="s">
        <v>525</v>
      </c>
      <c r="I4" s="22" t="s">
        <v>180</v>
      </c>
      <c r="J4" s="22" t="s">
        <v>592</v>
      </c>
      <c r="K4" s="22" t="s">
        <v>180</v>
      </c>
      <c r="L4" s="128">
        <v>12513238.369999999</v>
      </c>
      <c r="M4" s="22">
        <v>5</v>
      </c>
    </row>
    <row r="5" spans="1:13" s="6" customFormat="1" ht="48" x14ac:dyDescent="0.2">
      <c r="A5" s="22">
        <v>2</v>
      </c>
      <c r="B5" s="21" t="s">
        <v>78</v>
      </c>
      <c r="C5" s="21" t="s">
        <v>79</v>
      </c>
      <c r="D5" s="22" t="s">
        <v>80</v>
      </c>
      <c r="E5" s="127" t="s">
        <v>81</v>
      </c>
      <c r="F5" s="22">
        <v>34</v>
      </c>
      <c r="G5" s="22">
        <v>161</v>
      </c>
      <c r="H5" s="23" t="s">
        <v>510</v>
      </c>
      <c r="I5" s="22" t="s">
        <v>100</v>
      </c>
      <c r="J5" s="22" t="s">
        <v>100</v>
      </c>
      <c r="K5" s="22" t="s">
        <v>100</v>
      </c>
      <c r="L5" s="128" t="s">
        <v>100</v>
      </c>
      <c r="M5" s="22" t="s">
        <v>100</v>
      </c>
    </row>
    <row r="6" spans="1:13" s="6" customFormat="1" ht="43.5" customHeight="1" x14ac:dyDescent="0.2">
      <c r="A6" s="22">
        <v>3</v>
      </c>
      <c r="B6" s="21" t="s">
        <v>82</v>
      </c>
      <c r="C6" s="21" t="s">
        <v>83</v>
      </c>
      <c r="D6" s="22" t="s">
        <v>84</v>
      </c>
      <c r="E6" s="127" t="s">
        <v>85</v>
      </c>
      <c r="F6" s="22">
        <v>9</v>
      </c>
      <c r="G6" s="22">
        <v>42</v>
      </c>
      <c r="H6" s="23" t="s">
        <v>509</v>
      </c>
      <c r="I6" s="22" t="s">
        <v>180</v>
      </c>
      <c r="J6" s="22" t="s">
        <v>100</v>
      </c>
      <c r="K6" s="22" t="s">
        <v>180</v>
      </c>
      <c r="L6" s="128">
        <v>370618</v>
      </c>
      <c r="M6" s="22" t="s">
        <v>100</v>
      </c>
    </row>
    <row r="7" spans="1:13" s="6" customFormat="1" ht="43.5" customHeight="1" x14ac:dyDescent="0.2">
      <c r="A7" s="22">
        <v>4</v>
      </c>
      <c r="B7" s="21" t="s">
        <v>86</v>
      </c>
      <c r="C7" s="21" t="s">
        <v>492</v>
      </c>
      <c r="D7" s="22" t="s">
        <v>87</v>
      </c>
      <c r="E7" s="127">
        <v>1350009</v>
      </c>
      <c r="F7" s="22">
        <v>6</v>
      </c>
      <c r="G7" s="22" t="s">
        <v>100</v>
      </c>
      <c r="H7" s="23" t="s">
        <v>100</v>
      </c>
      <c r="I7" s="22" t="s">
        <v>100</v>
      </c>
      <c r="J7" s="22" t="s">
        <v>493</v>
      </c>
      <c r="K7" s="22" t="s">
        <v>180</v>
      </c>
      <c r="L7" s="128">
        <v>175000</v>
      </c>
      <c r="M7" s="22">
        <v>5</v>
      </c>
    </row>
    <row r="8" spans="1:13" s="6" customFormat="1" ht="43.5" customHeight="1" x14ac:dyDescent="0.2">
      <c r="A8" s="22">
        <v>5</v>
      </c>
      <c r="B8" s="21" t="s">
        <v>88</v>
      </c>
      <c r="C8" s="21" t="s">
        <v>503</v>
      </c>
      <c r="D8" s="22" t="s">
        <v>89</v>
      </c>
      <c r="E8" s="127">
        <v>510302172</v>
      </c>
      <c r="F8" s="22">
        <v>8</v>
      </c>
      <c r="G8" s="22" t="s">
        <v>100</v>
      </c>
      <c r="H8" s="23" t="s">
        <v>100</v>
      </c>
      <c r="I8" s="22" t="s">
        <v>180</v>
      </c>
      <c r="J8" s="22" t="s">
        <v>100</v>
      </c>
      <c r="K8" s="22" t="s">
        <v>180</v>
      </c>
      <c r="L8" s="128">
        <v>3897782</v>
      </c>
      <c r="M8" s="22" t="s">
        <v>100</v>
      </c>
    </row>
    <row r="9" spans="1:13" s="6" customFormat="1" ht="43.5" customHeight="1" x14ac:dyDescent="0.2">
      <c r="A9" s="22">
        <v>6</v>
      </c>
      <c r="B9" s="21" t="s">
        <v>90</v>
      </c>
      <c r="C9" s="21" t="s">
        <v>91</v>
      </c>
      <c r="D9" s="22" t="s">
        <v>92</v>
      </c>
      <c r="E9" s="127" t="s">
        <v>93</v>
      </c>
      <c r="F9" s="22">
        <v>2</v>
      </c>
      <c r="G9" s="22" t="s">
        <v>100</v>
      </c>
      <c r="H9" s="23" t="s">
        <v>100</v>
      </c>
      <c r="I9" s="22" t="s">
        <v>100</v>
      </c>
      <c r="J9" s="22" t="s">
        <v>491</v>
      </c>
      <c r="K9" s="22" t="s">
        <v>100</v>
      </c>
      <c r="L9" s="128" t="s">
        <v>100</v>
      </c>
      <c r="M9" s="22">
        <v>3</v>
      </c>
    </row>
    <row r="10" spans="1:13" x14ac:dyDescent="0.2">
      <c r="A10" s="19"/>
      <c r="B10" s="19"/>
      <c r="C10" s="19"/>
      <c r="D10" s="19"/>
      <c r="E10" s="26"/>
      <c r="F10" s="24"/>
      <c r="G10" s="25"/>
      <c r="H10" s="109"/>
    </row>
    <row r="11" spans="1:13" x14ac:dyDescent="0.2">
      <c r="A11" s="19"/>
      <c r="B11" s="19"/>
      <c r="C11" s="19"/>
      <c r="D11" s="19"/>
      <c r="E11" s="26"/>
      <c r="F11" s="24"/>
      <c r="G11" s="25"/>
      <c r="H11" s="109"/>
    </row>
    <row r="12" spans="1:13" x14ac:dyDescent="0.2">
      <c r="A12" s="19"/>
      <c r="B12" s="19"/>
      <c r="C12" s="19"/>
      <c r="D12" s="19"/>
      <c r="E12" s="26"/>
      <c r="F12" s="24"/>
      <c r="G12" s="25"/>
      <c r="H12" s="109"/>
    </row>
  </sheetData>
  <mergeCells count="1">
    <mergeCell ref="A1:C1"/>
  </mergeCells>
  <phoneticPr fontId="1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view="pageBreakPreview" topLeftCell="A34" zoomScale="80" zoomScaleNormal="80" zoomScaleSheetLayoutView="80" workbookViewId="0">
      <selection activeCell="A58" sqref="A58:K58"/>
    </sheetView>
  </sheetViews>
  <sheetFormatPr defaultRowHeight="12.75" x14ac:dyDescent="0.2"/>
  <cols>
    <col min="1" max="1" width="4.28515625" style="59" customWidth="1"/>
    <col min="2" max="2" width="28.7109375" style="59" customWidth="1"/>
    <col min="3" max="3" width="21.42578125" style="60" customWidth="1"/>
    <col min="4" max="4" width="15.5703125" style="64" customWidth="1"/>
    <col min="5" max="5" width="14.7109375" style="64" customWidth="1"/>
    <col min="6" max="6" width="13.7109375" style="61" customWidth="1"/>
    <col min="7" max="7" width="19.28515625" style="60" customWidth="1"/>
    <col min="8" max="8" width="25.85546875" style="65" customWidth="1"/>
    <col min="9" max="9" width="20.42578125" style="1" customWidth="1"/>
    <col min="10" max="10" width="47.42578125" style="59" customWidth="1"/>
    <col min="11" max="11" width="31.5703125" style="59" customWidth="1"/>
    <col min="12" max="12" width="17" style="59" customWidth="1"/>
    <col min="13" max="14" width="18.5703125" style="59" customWidth="1"/>
    <col min="15" max="15" width="12.85546875" style="59" customWidth="1"/>
    <col min="16" max="16" width="13.85546875" style="59" customWidth="1"/>
    <col min="17" max="17" width="17.5703125" style="37" customWidth="1"/>
    <col min="18" max="18" width="14.28515625" style="37" customWidth="1"/>
    <col min="19" max="19" width="11" style="37" customWidth="1"/>
    <col min="20" max="20" width="12.42578125" style="37" customWidth="1"/>
    <col min="21" max="22" width="16.140625" style="37" customWidth="1"/>
    <col min="23" max="23" width="16" style="37" customWidth="1"/>
    <col min="24" max="24" width="13.140625" style="37" customWidth="1"/>
  </cols>
  <sheetData>
    <row r="1" spans="1:24" x14ac:dyDescent="0.2">
      <c r="F1" s="60"/>
    </row>
    <row r="2" spans="1:24" x14ac:dyDescent="0.2">
      <c r="A2" s="38" t="s">
        <v>95</v>
      </c>
      <c r="G2" s="40"/>
    </row>
    <row r="3" spans="1:24" ht="62.25" customHeight="1" x14ac:dyDescent="0.2">
      <c r="A3" s="162" t="s">
        <v>37</v>
      </c>
      <c r="B3" s="162" t="s">
        <v>38</v>
      </c>
      <c r="C3" s="162" t="s">
        <v>39</v>
      </c>
      <c r="D3" s="162" t="s">
        <v>40</v>
      </c>
      <c r="E3" s="162" t="s">
        <v>69</v>
      </c>
      <c r="F3" s="162" t="s">
        <v>41</v>
      </c>
      <c r="G3" s="162" t="s">
        <v>42</v>
      </c>
      <c r="H3" s="164" t="s">
        <v>56</v>
      </c>
      <c r="I3" s="162" t="s">
        <v>170</v>
      </c>
      <c r="J3" s="162" t="s">
        <v>71</v>
      </c>
      <c r="K3" s="162" t="s">
        <v>6</v>
      </c>
      <c r="L3" s="163" t="s">
        <v>43</v>
      </c>
      <c r="M3" s="163"/>
      <c r="N3" s="163"/>
      <c r="O3" s="162" t="s">
        <v>57</v>
      </c>
      <c r="P3" s="162"/>
      <c r="Q3" s="162"/>
      <c r="R3" s="162"/>
      <c r="S3" s="162"/>
      <c r="T3" s="162"/>
      <c r="U3" s="162" t="s">
        <v>70</v>
      </c>
      <c r="V3" s="162" t="s">
        <v>44</v>
      </c>
      <c r="W3" s="162" t="s">
        <v>45</v>
      </c>
      <c r="X3" s="162" t="s">
        <v>46</v>
      </c>
    </row>
    <row r="4" spans="1:24" ht="62.25" customHeight="1" x14ac:dyDescent="0.2">
      <c r="A4" s="162"/>
      <c r="B4" s="162"/>
      <c r="C4" s="162"/>
      <c r="D4" s="162"/>
      <c r="E4" s="162"/>
      <c r="F4" s="162"/>
      <c r="G4" s="162"/>
      <c r="H4" s="164"/>
      <c r="I4" s="162"/>
      <c r="J4" s="162"/>
      <c r="K4" s="162"/>
      <c r="L4" s="68" t="s">
        <v>47</v>
      </c>
      <c r="M4" s="68" t="s">
        <v>48</v>
      </c>
      <c r="N4" s="68" t="s">
        <v>49</v>
      </c>
      <c r="O4" s="27" t="s">
        <v>50</v>
      </c>
      <c r="P4" s="27" t="s">
        <v>51</v>
      </c>
      <c r="Q4" s="27" t="s">
        <v>52</v>
      </c>
      <c r="R4" s="27" t="s">
        <v>53</v>
      </c>
      <c r="S4" s="27" t="s">
        <v>54</v>
      </c>
      <c r="T4" s="27" t="s">
        <v>55</v>
      </c>
      <c r="U4" s="162"/>
      <c r="V4" s="162"/>
      <c r="W4" s="162"/>
      <c r="X4" s="162"/>
    </row>
    <row r="5" spans="1:24" ht="13.5" customHeight="1" x14ac:dyDescent="0.2">
      <c r="A5" s="154" t="s">
        <v>99</v>
      </c>
      <c r="B5" s="154"/>
      <c r="C5" s="154"/>
      <c r="D5" s="154"/>
      <c r="E5" s="154"/>
      <c r="F5" s="154"/>
      <c r="G5" s="155"/>
      <c r="H5" s="155"/>
      <c r="I5" s="155"/>
      <c r="J5" s="155"/>
      <c r="K5" s="155"/>
      <c r="L5" s="154"/>
      <c r="M5" s="154"/>
      <c r="N5" s="154"/>
      <c r="O5" s="154"/>
      <c r="P5" s="154"/>
      <c r="Q5" s="154"/>
      <c r="R5" s="155"/>
      <c r="S5" s="155"/>
      <c r="T5" s="155"/>
      <c r="U5" s="155"/>
      <c r="V5" s="155"/>
      <c r="W5" s="154"/>
      <c r="X5" s="154"/>
    </row>
    <row r="6" spans="1:24" s="8" customFormat="1" ht="115.5" customHeight="1" x14ac:dyDescent="0.2">
      <c r="A6" s="23">
        <v>1</v>
      </c>
      <c r="B6" s="21" t="s">
        <v>74</v>
      </c>
      <c r="C6" s="23" t="s">
        <v>405</v>
      </c>
      <c r="D6" s="28" t="s">
        <v>177</v>
      </c>
      <c r="E6" s="28" t="s">
        <v>180</v>
      </c>
      <c r="F6" s="28" t="s">
        <v>623</v>
      </c>
      <c r="G6" s="29" t="s">
        <v>297</v>
      </c>
      <c r="H6" s="134">
        <v>949000</v>
      </c>
      <c r="I6" s="30" t="s">
        <v>658</v>
      </c>
      <c r="J6" s="23" t="s">
        <v>298</v>
      </c>
      <c r="K6" s="23" t="s">
        <v>628</v>
      </c>
      <c r="L6" s="23" t="s">
        <v>299</v>
      </c>
      <c r="M6" s="23" t="s">
        <v>254</v>
      </c>
      <c r="N6" s="23" t="s">
        <v>627</v>
      </c>
      <c r="O6" s="23" t="s">
        <v>300</v>
      </c>
      <c r="P6" s="23" t="s">
        <v>279</v>
      </c>
      <c r="Q6" s="23" t="s">
        <v>256</v>
      </c>
      <c r="R6" s="23" t="s">
        <v>300</v>
      </c>
      <c r="S6" s="23" t="s">
        <v>199</v>
      </c>
      <c r="T6" s="23" t="s">
        <v>256</v>
      </c>
      <c r="U6" s="23">
        <v>329.6</v>
      </c>
      <c r="V6" s="23">
        <v>2</v>
      </c>
      <c r="W6" s="23" t="s">
        <v>177</v>
      </c>
      <c r="X6" s="23" t="s">
        <v>180</v>
      </c>
    </row>
    <row r="7" spans="1:24" s="8" customFormat="1" ht="99.75" customHeight="1" x14ac:dyDescent="0.2">
      <c r="A7" s="23">
        <v>2</v>
      </c>
      <c r="B7" s="21" t="s">
        <v>659</v>
      </c>
      <c r="C7" s="23" t="s">
        <v>295</v>
      </c>
      <c r="D7" s="28" t="s">
        <v>177</v>
      </c>
      <c r="E7" s="28" t="s">
        <v>180</v>
      </c>
      <c r="F7" s="28" t="s">
        <v>180</v>
      </c>
      <c r="G7" s="29" t="s">
        <v>301</v>
      </c>
      <c r="H7" s="135">
        <v>668000</v>
      </c>
      <c r="I7" s="30" t="s">
        <v>658</v>
      </c>
      <c r="J7" s="23" t="s">
        <v>302</v>
      </c>
      <c r="K7" s="23" t="s">
        <v>303</v>
      </c>
      <c r="L7" s="23" t="s">
        <v>299</v>
      </c>
      <c r="M7" s="23" t="s">
        <v>572</v>
      </c>
      <c r="N7" s="23" t="s">
        <v>305</v>
      </c>
      <c r="O7" s="23" t="s">
        <v>300</v>
      </c>
      <c r="P7" s="23" t="s">
        <v>306</v>
      </c>
      <c r="Q7" s="23" t="s">
        <v>300</v>
      </c>
      <c r="R7" s="23" t="s">
        <v>300</v>
      </c>
      <c r="S7" s="23" t="s">
        <v>199</v>
      </c>
      <c r="T7" s="23" t="s">
        <v>256</v>
      </c>
      <c r="U7" s="23">
        <v>271.45</v>
      </c>
      <c r="V7" s="23" t="s">
        <v>307</v>
      </c>
      <c r="W7" s="23" t="s">
        <v>180</v>
      </c>
      <c r="X7" s="23" t="s">
        <v>180</v>
      </c>
    </row>
    <row r="8" spans="1:24" s="8" customFormat="1" ht="51.75" customHeight="1" x14ac:dyDescent="0.2">
      <c r="A8" s="23">
        <v>3</v>
      </c>
      <c r="B8" s="21" t="s">
        <v>308</v>
      </c>
      <c r="C8" s="23" t="s">
        <v>405</v>
      </c>
      <c r="D8" s="28" t="s">
        <v>177</v>
      </c>
      <c r="E8" s="28" t="s">
        <v>180</v>
      </c>
      <c r="F8" s="28" t="s">
        <v>180</v>
      </c>
      <c r="G8" s="29">
        <v>1974</v>
      </c>
      <c r="H8" s="136">
        <v>913000</v>
      </c>
      <c r="I8" s="30" t="s">
        <v>658</v>
      </c>
      <c r="J8" s="23" t="s">
        <v>309</v>
      </c>
      <c r="K8" s="23" t="s">
        <v>310</v>
      </c>
      <c r="L8" s="23" t="s">
        <v>299</v>
      </c>
      <c r="M8" s="23" t="s">
        <v>311</v>
      </c>
      <c r="N8" s="23" t="s">
        <v>305</v>
      </c>
      <c r="O8" s="23" t="s">
        <v>256</v>
      </c>
      <c r="P8" s="23" t="s">
        <v>256</v>
      </c>
      <c r="Q8" s="23" t="s">
        <v>256</v>
      </c>
      <c r="R8" s="23" t="s">
        <v>256</v>
      </c>
      <c r="S8" s="23" t="s">
        <v>199</v>
      </c>
      <c r="T8" s="23" t="s">
        <v>256</v>
      </c>
      <c r="U8" s="23">
        <v>371</v>
      </c>
      <c r="V8" s="23">
        <v>1</v>
      </c>
      <c r="W8" s="23" t="s">
        <v>568</v>
      </c>
      <c r="X8" s="23" t="s">
        <v>180</v>
      </c>
    </row>
    <row r="9" spans="1:24" s="8" customFormat="1" ht="40.5" customHeight="1" x14ac:dyDescent="0.2">
      <c r="A9" s="23">
        <v>4</v>
      </c>
      <c r="B9" s="21" t="s">
        <v>312</v>
      </c>
      <c r="C9" s="23" t="s">
        <v>295</v>
      </c>
      <c r="D9" s="28" t="s">
        <v>177</v>
      </c>
      <c r="E9" s="28" t="s">
        <v>180</v>
      </c>
      <c r="F9" s="28" t="s">
        <v>296</v>
      </c>
      <c r="G9" s="29" t="s">
        <v>190</v>
      </c>
      <c r="H9" s="136">
        <v>111000</v>
      </c>
      <c r="I9" s="30" t="s">
        <v>658</v>
      </c>
      <c r="J9" s="23" t="s">
        <v>313</v>
      </c>
      <c r="K9" s="23" t="s">
        <v>314</v>
      </c>
      <c r="L9" s="23" t="s">
        <v>299</v>
      </c>
      <c r="M9" s="23" t="s">
        <v>254</v>
      </c>
      <c r="N9" s="23" t="s">
        <v>315</v>
      </c>
      <c r="O9" s="23" t="s">
        <v>316</v>
      </c>
      <c r="P9" s="23" t="s">
        <v>256</v>
      </c>
      <c r="Q9" s="23" t="s">
        <v>199</v>
      </c>
      <c r="R9" s="23" t="s">
        <v>256</v>
      </c>
      <c r="S9" s="23" t="s">
        <v>199</v>
      </c>
      <c r="T9" s="23" t="s">
        <v>199</v>
      </c>
      <c r="U9" s="23">
        <v>45.1</v>
      </c>
      <c r="V9" s="23">
        <v>1</v>
      </c>
      <c r="W9" s="23" t="s">
        <v>180</v>
      </c>
      <c r="X9" s="23" t="s">
        <v>180</v>
      </c>
    </row>
    <row r="10" spans="1:24" s="8" customFormat="1" ht="36" x14ac:dyDescent="0.2">
      <c r="A10" s="23">
        <v>5</v>
      </c>
      <c r="B10" s="21" t="s">
        <v>317</v>
      </c>
      <c r="C10" s="23" t="s">
        <v>295</v>
      </c>
      <c r="D10" s="28" t="s">
        <v>177</v>
      </c>
      <c r="E10" s="28" t="s">
        <v>180</v>
      </c>
      <c r="F10" s="28" t="s">
        <v>180</v>
      </c>
      <c r="G10" s="29" t="s">
        <v>595</v>
      </c>
      <c r="H10" s="136">
        <v>418000</v>
      </c>
      <c r="I10" s="30" t="s">
        <v>658</v>
      </c>
      <c r="J10" s="23" t="s">
        <v>319</v>
      </c>
      <c r="K10" s="23" t="s">
        <v>320</v>
      </c>
      <c r="L10" s="23" t="s">
        <v>299</v>
      </c>
      <c r="M10" s="23" t="s">
        <v>254</v>
      </c>
      <c r="N10" s="23" t="s">
        <v>321</v>
      </c>
      <c r="O10" s="23" t="s">
        <v>300</v>
      </c>
      <c r="P10" s="23" t="s">
        <v>316</v>
      </c>
      <c r="Q10" s="23" t="s">
        <v>199</v>
      </c>
      <c r="R10" s="23" t="s">
        <v>279</v>
      </c>
      <c r="S10" s="23" t="s">
        <v>199</v>
      </c>
      <c r="T10" s="23" t="s">
        <v>256</v>
      </c>
      <c r="U10" s="23" t="s">
        <v>322</v>
      </c>
      <c r="V10" s="23">
        <v>2</v>
      </c>
      <c r="W10" s="23" t="s">
        <v>180</v>
      </c>
      <c r="X10" s="23" t="s">
        <v>180</v>
      </c>
    </row>
    <row r="11" spans="1:24" s="8" customFormat="1" ht="42" customHeight="1" x14ac:dyDescent="0.2">
      <c r="A11" s="23">
        <v>6</v>
      </c>
      <c r="B11" s="21" t="s">
        <v>323</v>
      </c>
      <c r="C11" s="23" t="s">
        <v>295</v>
      </c>
      <c r="D11" s="28" t="s">
        <v>177</v>
      </c>
      <c r="E11" s="28" t="s">
        <v>180</v>
      </c>
      <c r="F11" s="28" t="s">
        <v>180</v>
      </c>
      <c r="G11" s="29" t="s">
        <v>318</v>
      </c>
      <c r="H11" s="136">
        <v>119000</v>
      </c>
      <c r="I11" s="30" t="s">
        <v>658</v>
      </c>
      <c r="J11" s="23" t="s">
        <v>324</v>
      </c>
      <c r="K11" s="23" t="s">
        <v>325</v>
      </c>
      <c r="L11" s="23" t="s">
        <v>299</v>
      </c>
      <c r="M11" s="23" t="s">
        <v>254</v>
      </c>
      <c r="N11" s="23" t="s">
        <v>326</v>
      </c>
      <c r="O11" s="23" t="s">
        <v>256</v>
      </c>
      <c r="P11" s="23" t="s">
        <v>327</v>
      </c>
      <c r="Q11" s="23" t="s">
        <v>199</v>
      </c>
      <c r="R11" s="23" t="s">
        <v>279</v>
      </c>
      <c r="S11" s="23" t="s">
        <v>199</v>
      </c>
      <c r="T11" s="23" t="s">
        <v>256</v>
      </c>
      <c r="U11" s="23" t="s">
        <v>328</v>
      </c>
      <c r="V11" s="23">
        <v>2</v>
      </c>
      <c r="W11" s="23" t="s">
        <v>177</v>
      </c>
      <c r="X11" s="23" t="s">
        <v>180</v>
      </c>
    </row>
    <row r="12" spans="1:24" s="8" customFormat="1" ht="24" x14ac:dyDescent="0.2">
      <c r="A12" s="23">
        <v>7</v>
      </c>
      <c r="B12" s="21" t="s">
        <v>329</v>
      </c>
      <c r="C12" s="23" t="s">
        <v>295</v>
      </c>
      <c r="D12" s="28" t="s">
        <v>177</v>
      </c>
      <c r="E12" s="28" t="s">
        <v>180</v>
      </c>
      <c r="F12" s="28" t="s">
        <v>180</v>
      </c>
      <c r="G12" s="29" t="s">
        <v>594</v>
      </c>
      <c r="H12" s="136">
        <v>367000</v>
      </c>
      <c r="I12" s="30" t="s">
        <v>658</v>
      </c>
      <c r="J12" s="23" t="s">
        <v>330</v>
      </c>
      <c r="K12" s="23" t="s">
        <v>573</v>
      </c>
      <c r="L12" s="23" t="s">
        <v>299</v>
      </c>
      <c r="M12" s="23" t="s">
        <v>331</v>
      </c>
      <c r="N12" s="23" t="s">
        <v>332</v>
      </c>
      <c r="O12" s="23" t="s">
        <v>256</v>
      </c>
      <c r="P12" s="23" t="s">
        <v>327</v>
      </c>
      <c r="Q12" s="23" t="s">
        <v>199</v>
      </c>
      <c r="R12" s="23" t="s">
        <v>333</v>
      </c>
      <c r="S12" s="23" t="s">
        <v>199</v>
      </c>
      <c r="T12" s="23" t="s">
        <v>256</v>
      </c>
      <c r="U12" s="23">
        <v>113.3</v>
      </c>
      <c r="V12" s="23" t="s">
        <v>307</v>
      </c>
      <c r="W12" s="23" t="s">
        <v>180</v>
      </c>
      <c r="X12" s="23" t="s">
        <v>180</v>
      </c>
    </row>
    <row r="13" spans="1:24" s="8" customFormat="1" ht="24" x14ac:dyDescent="0.2">
      <c r="A13" s="23">
        <v>8</v>
      </c>
      <c r="B13" s="21" t="s">
        <v>334</v>
      </c>
      <c r="C13" s="23" t="s">
        <v>295</v>
      </c>
      <c r="D13" s="28" t="s">
        <v>177</v>
      </c>
      <c r="E13" s="28" t="s">
        <v>180</v>
      </c>
      <c r="F13" s="28" t="s">
        <v>180</v>
      </c>
      <c r="G13" s="29" t="s">
        <v>335</v>
      </c>
      <c r="H13" s="136">
        <v>329100</v>
      </c>
      <c r="I13" s="30" t="s">
        <v>658</v>
      </c>
      <c r="J13" s="23" t="s">
        <v>336</v>
      </c>
      <c r="K13" s="23" t="s">
        <v>337</v>
      </c>
      <c r="L13" s="23" t="s">
        <v>299</v>
      </c>
      <c r="M13" s="23" t="s">
        <v>254</v>
      </c>
      <c r="N13" s="23" t="s">
        <v>338</v>
      </c>
      <c r="O13" s="23" t="s">
        <v>327</v>
      </c>
      <c r="P13" s="23" t="s">
        <v>256</v>
      </c>
      <c r="Q13" s="23" t="s">
        <v>199</v>
      </c>
      <c r="R13" s="23" t="s">
        <v>300</v>
      </c>
      <c r="S13" s="23" t="s">
        <v>199</v>
      </c>
      <c r="T13" s="23" t="s">
        <v>256</v>
      </c>
      <c r="U13" s="23">
        <v>207.7</v>
      </c>
      <c r="V13" s="23">
        <v>2</v>
      </c>
      <c r="W13" s="23" t="s">
        <v>177</v>
      </c>
      <c r="X13" s="23" t="s">
        <v>180</v>
      </c>
    </row>
    <row r="14" spans="1:24" s="8" customFormat="1" ht="36" x14ac:dyDescent="0.2">
      <c r="A14" s="23">
        <v>9</v>
      </c>
      <c r="B14" s="21" t="s">
        <v>339</v>
      </c>
      <c r="C14" s="23" t="s">
        <v>295</v>
      </c>
      <c r="D14" s="28" t="s">
        <v>177</v>
      </c>
      <c r="E14" s="28" t="s">
        <v>180</v>
      </c>
      <c r="F14" s="28" t="s">
        <v>180</v>
      </c>
      <c r="G14" s="29" t="s">
        <v>190</v>
      </c>
      <c r="H14" s="136">
        <v>330000</v>
      </c>
      <c r="I14" s="30" t="s">
        <v>658</v>
      </c>
      <c r="J14" s="23" t="s">
        <v>330</v>
      </c>
      <c r="K14" s="23" t="s">
        <v>340</v>
      </c>
      <c r="L14" s="23" t="s">
        <v>299</v>
      </c>
      <c r="M14" s="23" t="s">
        <v>341</v>
      </c>
      <c r="N14" s="23" t="s">
        <v>326</v>
      </c>
      <c r="O14" s="23" t="s">
        <v>300</v>
      </c>
      <c r="P14" s="23" t="s">
        <v>256</v>
      </c>
      <c r="Q14" s="23" t="s">
        <v>199</v>
      </c>
      <c r="R14" s="23" t="s">
        <v>256</v>
      </c>
      <c r="S14" s="23" t="s">
        <v>199</v>
      </c>
      <c r="T14" s="23" t="s">
        <v>256</v>
      </c>
      <c r="U14" s="23" t="s">
        <v>342</v>
      </c>
      <c r="V14" s="23" t="s">
        <v>593</v>
      </c>
      <c r="W14" s="23" t="s">
        <v>180</v>
      </c>
      <c r="X14" s="23" t="s">
        <v>180</v>
      </c>
    </row>
    <row r="15" spans="1:24" s="8" customFormat="1" ht="24" x14ac:dyDescent="0.2">
      <c r="A15" s="23">
        <v>10</v>
      </c>
      <c r="B15" s="21" t="s">
        <v>343</v>
      </c>
      <c r="C15" s="23" t="s">
        <v>295</v>
      </c>
      <c r="D15" s="28" t="s">
        <v>177</v>
      </c>
      <c r="E15" s="28" t="s">
        <v>180</v>
      </c>
      <c r="F15" s="28" t="s">
        <v>180</v>
      </c>
      <c r="G15" s="29" t="s">
        <v>344</v>
      </c>
      <c r="H15" s="136">
        <v>368000</v>
      </c>
      <c r="I15" s="30" t="s">
        <v>658</v>
      </c>
      <c r="J15" s="23" t="s">
        <v>345</v>
      </c>
      <c r="K15" s="23" t="s">
        <v>574</v>
      </c>
      <c r="L15" s="23" t="s">
        <v>299</v>
      </c>
      <c r="M15" s="23" t="s">
        <v>304</v>
      </c>
      <c r="N15" s="23" t="s">
        <v>346</v>
      </c>
      <c r="O15" s="23" t="s">
        <v>300</v>
      </c>
      <c r="P15" s="23" t="s">
        <v>347</v>
      </c>
      <c r="Q15" s="23" t="s">
        <v>348</v>
      </c>
      <c r="R15" s="23" t="s">
        <v>348</v>
      </c>
      <c r="S15" s="23" t="s">
        <v>199</v>
      </c>
      <c r="T15" s="23" t="s">
        <v>348</v>
      </c>
      <c r="U15" s="23">
        <v>113.6</v>
      </c>
      <c r="V15" s="23" t="s">
        <v>307</v>
      </c>
      <c r="W15" s="23" t="s">
        <v>180</v>
      </c>
      <c r="X15" s="23" t="s">
        <v>180</v>
      </c>
    </row>
    <row r="16" spans="1:24" s="8" customFormat="1" ht="44.25" customHeight="1" x14ac:dyDescent="0.2">
      <c r="A16" s="23">
        <v>11</v>
      </c>
      <c r="B16" s="21" t="s">
        <v>349</v>
      </c>
      <c r="C16" s="23" t="s">
        <v>295</v>
      </c>
      <c r="D16" s="28" t="s">
        <v>177</v>
      </c>
      <c r="E16" s="28" t="s">
        <v>180</v>
      </c>
      <c r="F16" s="28" t="s">
        <v>296</v>
      </c>
      <c r="G16" s="29" t="s">
        <v>190</v>
      </c>
      <c r="H16" s="136">
        <v>641000</v>
      </c>
      <c r="I16" s="30" t="s">
        <v>658</v>
      </c>
      <c r="J16" s="23" t="s">
        <v>330</v>
      </c>
      <c r="K16" s="23" t="s">
        <v>350</v>
      </c>
      <c r="L16" s="23" t="s">
        <v>299</v>
      </c>
      <c r="M16" s="23" t="s">
        <v>351</v>
      </c>
      <c r="N16" s="23" t="s">
        <v>352</v>
      </c>
      <c r="O16" s="23" t="s">
        <v>256</v>
      </c>
      <c r="P16" s="23" t="s">
        <v>256</v>
      </c>
      <c r="Q16" s="23" t="s">
        <v>199</v>
      </c>
      <c r="R16" s="23" t="s">
        <v>353</v>
      </c>
      <c r="S16" s="23" t="s">
        <v>199</v>
      </c>
      <c r="T16" s="23" t="s">
        <v>279</v>
      </c>
      <c r="U16" s="23">
        <v>198</v>
      </c>
      <c r="V16" s="23">
        <v>2</v>
      </c>
      <c r="W16" s="23" t="s">
        <v>177</v>
      </c>
      <c r="X16" s="23" t="s">
        <v>180</v>
      </c>
    </row>
    <row r="17" spans="1:24" s="8" customFormat="1" ht="24" x14ac:dyDescent="0.2">
      <c r="A17" s="23">
        <v>12</v>
      </c>
      <c r="B17" s="21" t="s">
        <v>354</v>
      </c>
      <c r="C17" s="23" t="s">
        <v>295</v>
      </c>
      <c r="D17" s="28" t="s">
        <v>177</v>
      </c>
      <c r="E17" s="28" t="s">
        <v>180</v>
      </c>
      <c r="F17" s="28" t="s">
        <v>180</v>
      </c>
      <c r="G17" s="29" t="s">
        <v>190</v>
      </c>
      <c r="H17" s="46">
        <v>8272.42</v>
      </c>
      <c r="I17" s="30" t="s">
        <v>179</v>
      </c>
      <c r="J17" s="23" t="s">
        <v>330</v>
      </c>
      <c r="K17" s="23" t="s">
        <v>575</v>
      </c>
      <c r="L17" s="23" t="s">
        <v>299</v>
      </c>
      <c r="M17" s="23" t="s">
        <v>254</v>
      </c>
      <c r="N17" s="23" t="s">
        <v>355</v>
      </c>
      <c r="O17" s="23" t="s">
        <v>256</v>
      </c>
      <c r="P17" s="23" t="s">
        <v>256</v>
      </c>
      <c r="Q17" s="23" t="s">
        <v>199</v>
      </c>
      <c r="R17" s="23" t="s">
        <v>279</v>
      </c>
      <c r="S17" s="23" t="s">
        <v>199</v>
      </c>
      <c r="T17" s="23" t="s">
        <v>256</v>
      </c>
      <c r="U17" s="23" t="s">
        <v>100</v>
      </c>
      <c r="V17" s="23">
        <v>2</v>
      </c>
      <c r="W17" s="23" t="s">
        <v>177</v>
      </c>
      <c r="X17" s="23" t="s">
        <v>180</v>
      </c>
    </row>
    <row r="18" spans="1:24" s="8" customFormat="1" ht="43.5" customHeight="1" x14ac:dyDescent="0.2">
      <c r="A18" s="23">
        <v>13</v>
      </c>
      <c r="B18" s="21" t="s">
        <v>356</v>
      </c>
      <c r="C18" s="23" t="s">
        <v>295</v>
      </c>
      <c r="D18" s="28" t="s">
        <v>177</v>
      </c>
      <c r="E18" s="28" t="s">
        <v>180</v>
      </c>
      <c r="F18" s="28" t="s">
        <v>296</v>
      </c>
      <c r="G18" s="29" t="s">
        <v>190</v>
      </c>
      <c r="H18" s="136">
        <v>162000</v>
      </c>
      <c r="I18" s="30" t="s">
        <v>658</v>
      </c>
      <c r="J18" s="23" t="s">
        <v>357</v>
      </c>
      <c r="K18" s="23" t="s">
        <v>358</v>
      </c>
      <c r="L18" s="23" t="s">
        <v>299</v>
      </c>
      <c r="M18" s="23" t="s">
        <v>254</v>
      </c>
      <c r="N18" s="23" t="s">
        <v>355</v>
      </c>
      <c r="O18" s="23" t="s">
        <v>205</v>
      </c>
      <c r="P18" s="23" t="s">
        <v>353</v>
      </c>
      <c r="Q18" s="23" t="s">
        <v>199</v>
      </c>
      <c r="R18" s="23" t="s">
        <v>353</v>
      </c>
      <c r="S18" s="23" t="s">
        <v>199</v>
      </c>
      <c r="T18" s="23" t="s">
        <v>279</v>
      </c>
      <c r="U18" s="23" t="s">
        <v>359</v>
      </c>
      <c r="V18" s="23" t="s">
        <v>200</v>
      </c>
      <c r="W18" s="23" t="s">
        <v>177</v>
      </c>
      <c r="X18" s="23" t="s">
        <v>180</v>
      </c>
    </row>
    <row r="19" spans="1:24" s="8" customFormat="1" ht="36" x14ac:dyDescent="0.2">
      <c r="A19" s="23">
        <v>14</v>
      </c>
      <c r="B19" s="21" t="s">
        <v>360</v>
      </c>
      <c r="C19" s="23" t="s">
        <v>361</v>
      </c>
      <c r="D19" s="28" t="s">
        <v>177</v>
      </c>
      <c r="E19" s="28" t="s">
        <v>180</v>
      </c>
      <c r="F19" s="28" t="s">
        <v>180</v>
      </c>
      <c r="G19" s="29" t="s">
        <v>190</v>
      </c>
      <c r="H19" s="136">
        <v>162000</v>
      </c>
      <c r="I19" s="30" t="s">
        <v>658</v>
      </c>
      <c r="J19" s="23" t="s">
        <v>576</v>
      </c>
      <c r="K19" s="23" t="s">
        <v>577</v>
      </c>
      <c r="L19" s="23" t="s">
        <v>211</v>
      </c>
      <c r="M19" s="23" t="s">
        <v>362</v>
      </c>
      <c r="N19" s="23" t="s">
        <v>363</v>
      </c>
      <c r="O19" s="23" t="s">
        <v>364</v>
      </c>
      <c r="P19" s="23" t="s">
        <v>316</v>
      </c>
      <c r="Q19" s="23" t="s">
        <v>199</v>
      </c>
      <c r="R19" s="23" t="s">
        <v>365</v>
      </c>
      <c r="S19" s="23" t="s">
        <v>199</v>
      </c>
      <c r="T19" s="23" t="s">
        <v>279</v>
      </c>
      <c r="U19" s="23" t="s">
        <v>366</v>
      </c>
      <c r="V19" s="23" t="s">
        <v>367</v>
      </c>
      <c r="W19" s="23" t="s">
        <v>180</v>
      </c>
      <c r="X19" s="23" t="s">
        <v>180</v>
      </c>
    </row>
    <row r="20" spans="1:24" s="8" customFormat="1" ht="24" x14ac:dyDescent="0.2">
      <c r="A20" s="23">
        <v>15</v>
      </c>
      <c r="B20" s="21" t="s">
        <v>368</v>
      </c>
      <c r="C20" s="23" t="s">
        <v>369</v>
      </c>
      <c r="D20" s="28" t="s">
        <v>177</v>
      </c>
      <c r="E20" s="28" t="s">
        <v>180</v>
      </c>
      <c r="F20" s="28" t="s">
        <v>180</v>
      </c>
      <c r="G20" s="29" t="s">
        <v>190</v>
      </c>
      <c r="H20" s="136">
        <v>32000</v>
      </c>
      <c r="I20" s="30" t="s">
        <v>658</v>
      </c>
      <c r="J20" s="23" t="s">
        <v>578</v>
      </c>
      <c r="K20" s="23" t="s">
        <v>577</v>
      </c>
      <c r="L20" s="23" t="s">
        <v>211</v>
      </c>
      <c r="M20" s="23" t="s">
        <v>370</v>
      </c>
      <c r="N20" s="23" t="s">
        <v>371</v>
      </c>
      <c r="O20" s="23" t="s">
        <v>279</v>
      </c>
      <c r="P20" s="23" t="s">
        <v>199</v>
      </c>
      <c r="Q20" s="23" t="s">
        <v>199</v>
      </c>
      <c r="R20" s="23" t="s">
        <v>353</v>
      </c>
      <c r="S20" s="23" t="s">
        <v>199</v>
      </c>
      <c r="T20" s="23" t="s">
        <v>199</v>
      </c>
      <c r="U20" s="23" t="s">
        <v>372</v>
      </c>
      <c r="V20" s="23">
        <v>1</v>
      </c>
      <c r="W20" s="23" t="s">
        <v>180</v>
      </c>
      <c r="X20" s="23" t="s">
        <v>180</v>
      </c>
    </row>
    <row r="21" spans="1:24" s="8" customFormat="1" ht="36" x14ac:dyDescent="0.2">
      <c r="A21" s="23">
        <v>16</v>
      </c>
      <c r="B21" s="21" t="s">
        <v>373</v>
      </c>
      <c r="C21" s="23" t="s">
        <v>361</v>
      </c>
      <c r="D21" s="28" t="s">
        <v>177</v>
      </c>
      <c r="E21" s="28" t="s">
        <v>180</v>
      </c>
      <c r="F21" s="28" t="s">
        <v>180</v>
      </c>
      <c r="G21" s="29" t="s">
        <v>374</v>
      </c>
      <c r="H21" s="136">
        <v>257000</v>
      </c>
      <c r="I21" s="30" t="s">
        <v>658</v>
      </c>
      <c r="J21" s="23" t="s">
        <v>576</v>
      </c>
      <c r="K21" s="23" t="s">
        <v>579</v>
      </c>
      <c r="L21" s="23" t="s">
        <v>211</v>
      </c>
      <c r="M21" s="23" t="s">
        <v>375</v>
      </c>
      <c r="N21" s="23" t="s">
        <v>371</v>
      </c>
      <c r="O21" s="23" t="s">
        <v>376</v>
      </c>
      <c r="P21" s="23" t="s">
        <v>316</v>
      </c>
      <c r="Q21" s="23" t="s">
        <v>199</v>
      </c>
      <c r="R21" s="23" t="s">
        <v>279</v>
      </c>
      <c r="S21" s="23" t="s">
        <v>199</v>
      </c>
      <c r="T21" s="23" t="s">
        <v>256</v>
      </c>
      <c r="U21" s="23" t="s">
        <v>377</v>
      </c>
      <c r="V21" s="23" t="s">
        <v>367</v>
      </c>
      <c r="W21" s="23" t="s">
        <v>177</v>
      </c>
      <c r="X21" s="23" t="s">
        <v>180</v>
      </c>
    </row>
    <row r="22" spans="1:24" s="8" customFormat="1" ht="24" x14ac:dyDescent="0.2">
      <c r="A22" s="23">
        <v>17</v>
      </c>
      <c r="B22" s="21" t="s">
        <v>360</v>
      </c>
      <c r="C22" s="23" t="s">
        <v>361</v>
      </c>
      <c r="D22" s="28" t="s">
        <v>177</v>
      </c>
      <c r="E22" s="28" t="s">
        <v>180</v>
      </c>
      <c r="F22" s="28" t="s">
        <v>180</v>
      </c>
      <c r="G22" s="29" t="s">
        <v>190</v>
      </c>
      <c r="H22" s="136">
        <v>207000</v>
      </c>
      <c r="I22" s="30" t="s">
        <v>658</v>
      </c>
      <c r="J22" s="23" t="s">
        <v>576</v>
      </c>
      <c r="K22" s="23" t="s">
        <v>580</v>
      </c>
      <c r="L22" s="23" t="s">
        <v>211</v>
      </c>
      <c r="M22" s="23" t="s">
        <v>254</v>
      </c>
      <c r="N22" s="23" t="s">
        <v>371</v>
      </c>
      <c r="O22" s="23" t="s">
        <v>196</v>
      </c>
      <c r="P22" s="23" t="s">
        <v>378</v>
      </c>
      <c r="Q22" s="23" t="s">
        <v>256</v>
      </c>
      <c r="R22" s="23" t="s">
        <v>256</v>
      </c>
      <c r="S22" s="23" t="s">
        <v>199</v>
      </c>
      <c r="T22" s="23" t="s">
        <v>256</v>
      </c>
      <c r="U22" s="23">
        <v>69.5</v>
      </c>
      <c r="V22" s="23" t="s">
        <v>200</v>
      </c>
      <c r="W22" s="23" t="s">
        <v>177</v>
      </c>
      <c r="X22" s="23" t="s">
        <v>180</v>
      </c>
    </row>
    <row r="23" spans="1:24" s="8" customFormat="1" ht="24" x14ac:dyDescent="0.2">
      <c r="A23" s="23">
        <v>18</v>
      </c>
      <c r="B23" s="21" t="s">
        <v>360</v>
      </c>
      <c r="C23" s="23" t="s">
        <v>361</v>
      </c>
      <c r="D23" s="28" t="s">
        <v>177</v>
      </c>
      <c r="E23" s="28" t="s">
        <v>180</v>
      </c>
      <c r="F23" s="28" t="s">
        <v>180</v>
      </c>
      <c r="G23" s="29" t="s">
        <v>190</v>
      </c>
      <c r="H23" s="136">
        <v>194000</v>
      </c>
      <c r="I23" s="30" t="s">
        <v>658</v>
      </c>
      <c r="J23" s="23" t="s">
        <v>576</v>
      </c>
      <c r="K23" s="23" t="s">
        <v>581</v>
      </c>
      <c r="L23" s="23" t="s">
        <v>211</v>
      </c>
      <c r="M23" s="23" t="s">
        <v>254</v>
      </c>
      <c r="N23" s="23" t="s">
        <v>371</v>
      </c>
      <c r="O23" s="23" t="s">
        <v>205</v>
      </c>
      <c r="P23" s="23" t="s">
        <v>353</v>
      </c>
      <c r="Q23" s="23" t="s">
        <v>199</v>
      </c>
      <c r="R23" s="23" t="s">
        <v>379</v>
      </c>
      <c r="S23" s="23" t="s">
        <v>199</v>
      </c>
      <c r="T23" s="23" t="s">
        <v>380</v>
      </c>
      <c r="U23" s="23">
        <v>64.900000000000006</v>
      </c>
      <c r="V23" s="23" t="s">
        <v>381</v>
      </c>
      <c r="W23" s="23" t="s">
        <v>177</v>
      </c>
      <c r="X23" s="23" t="s">
        <v>180</v>
      </c>
    </row>
    <row r="24" spans="1:24" s="8" customFormat="1" ht="36" x14ac:dyDescent="0.2">
      <c r="A24" s="23">
        <v>19</v>
      </c>
      <c r="B24" s="21" t="s">
        <v>382</v>
      </c>
      <c r="C24" s="23"/>
      <c r="D24" s="28" t="s">
        <v>177</v>
      </c>
      <c r="E24" s="28" t="s">
        <v>180</v>
      </c>
      <c r="F24" s="28" t="s">
        <v>180</v>
      </c>
      <c r="G24" s="29">
        <v>1982</v>
      </c>
      <c r="H24" s="46">
        <v>189510.26</v>
      </c>
      <c r="I24" s="30" t="s">
        <v>179</v>
      </c>
      <c r="J24" s="23" t="s">
        <v>582</v>
      </c>
      <c r="K24" s="23" t="s">
        <v>583</v>
      </c>
      <c r="L24" s="23" t="s">
        <v>211</v>
      </c>
      <c r="M24" s="23" t="s">
        <v>384</v>
      </c>
      <c r="N24" s="23" t="s">
        <v>385</v>
      </c>
      <c r="O24" s="23" t="s">
        <v>256</v>
      </c>
      <c r="P24" s="23" t="s">
        <v>256</v>
      </c>
      <c r="Q24" s="23" t="s">
        <v>256</v>
      </c>
      <c r="R24" s="23" t="s">
        <v>256</v>
      </c>
      <c r="S24" s="23" t="s">
        <v>199</v>
      </c>
      <c r="T24" s="23" t="s">
        <v>256</v>
      </c>
      <c r="U24" s="23">
        <v>43.3</v>
      </c>
      <c r="V24" s="23" t="s">
        <v>307</v>
      </c>
      <c r="W24" s="23" t="s">
        <v>180</v>
      </c>
      <c r="X24" s="23" t="s">
        <v>180</v>
      </c>
    </row>
    <row r="25" spans="1:24" s="8" customFormat="1" ht="24" x14ac:dyDescent="0.2">
      <c r="A25" s="23">
        <v>20</v>
      </c>
      <c r="B25" s="21" t="s">
        <v>386</v>
      </c>
      <c r="C25" s="23"/>
      <c r="D25" s="28" t="s">
        <v>177</v>
      </c>
      <c r="E25" s="28" t="s">
        <v>180</v>
      </c>
      <c r="F25" s="28" t="s">
        <v>180</v>
      </c>
      <c r="G25" s="29">
        <v>2000</v>
      </c>
      <c r="H25" s="46">
        <v>383602.8</v>
      </c>
      <c r="I25" s="30" t="s">
        <v>179</v>
      </c>
      <c r="J25" s="23" t="s">
        <v>582</v>
      </c>
      <c r="K25" s="23" t="s">
        <v>584</v>
      </c>
      <c r="L25" s="23" t="s">
        <v>211</v>
      </c>
      <c r="M25" s="23" t="s">
        <v>384</v>
      </c>
      <c r="N25" s="23" t="s">
        <v>387</v>
      </c>
      <c r="O25" s="23" t="s">
        <v>256</v>
      </c>
      <c r="P25" s="23" t="s">
        <v>256</v>
      </c>
      <c r="Q25" s="23" t="s">
        <v>256</v>
      </c>
      <c r="R25" s="23" t="s">
        <v>256</v>
      </c>
      <c r="S25" s="23" t="s">
        <v>199</v>
      </c>
      <c r="T25" s="23" t="s">
        <v>256</v>
      </c>
      <c r="U25" s="23">
        <v>95</v>
      </c>
      <c r="V25" s="23" t="s">
        <v>307</v>
      </c>
      <c r="W25" s="23" t="s">
        <v>180</v>
      </c>
      <c r="X25" s="23" t="s">
        <v>180</v>
      </c>
    </row>
    <row r="26" spans="1:24" s="8" customFormat="1" ht="36" x14ac:dyDescent="0.2">
      <c r="A26" s="23">
        <v>21</v>
      </c>
      <c r="B26" s="21" t="s">
        <v>360</v>
      </c>
      <c r="C26" s="23" t="s">
        <v>361</v>
      </c>
      <c r="D26" s="28" t="s">
        <v>177</v>
      </c>
      <c r="E26" s="28" t="s">
        <v>180</v>
      </c>
      <c r="F26" s="28" t="s">
        <v>180</v>
      </c>
      <c r="G26" s="29" t="s">
        <v>190</v>
      </c>
      <c r="H26" s="136">
        <v>308000</v>
      </c>
      <c r="I26" s="30" t="s">
        <v>658</v>
      </c>
      <c r="J26" s="23" t="s">
        <v>576</v>
      </c>
      <c r="K26" s="23" t="s">
        <v>388</v>
      </c>
      <c r="L26" s="23" t="s">
        <v>211</v>
      </c>
      <c r="M26" s="23" t="s">
        <v>254</v>
      </c>
      <c r="N26" s="23" t="s">
        <v>371</v>
      </c>
      <c r="O26" s="23" t="s">
        <v>316</v>
      </c>
      <c r="P26" s="23" t="s">
        <v>316</v>
      </c>
      <c r="Q26" s="23" t="s">
        <v>199</v>
      </c>
      <c r="R26" s="23" t="s">
        <v>279</v>
      </c>
      <c r="S26" s="23" t="s">
        <v>199</v>
      </c>
      <c r="T26" s="23" t="s">
        <v>256</v>
      </c>
      <c r="U26" s="23">
        <v>103.23</v>
      </c>
      <c r="V26" s="23" t="s">
        <v>389</v>
      </c>
      <c r="W26" s="23" t="s">
        <v>177</v>
      </c>
      <c r="X26" s="23" t="s">
        <v>180</v>
      </c>
    </row>
    <row r="27" spans="1:24" s="8" customFormat="1" ht="36" x14ac:dyDescent="0.2">
      <c r="A27" s="23">
        <v>22</v>
      </c>
      <c r="B27" s="21" t="s">
        <v>368</v>
      </c>
      <c r="C27" s="23" t="s">
        <v>390</v>
      </c>
      <c r="D27" s="28" t="s">
        <v>177</v>
      </c>
      <c r="E27" s="28" t="s">
        <v>180</v>
      </c>
      <c r="F27" s="28" t="s">
        <v>180</v>
      </c>
      <c r="G27" s="29" t="s">
        <v>190</v>
      </c>
      <c r="H27" s="136">
        <v>221000</v>
      </c>
      <c r="I27" s="30" t="s">
        <v>658</v>
      </c>
      <c r="J27" s="23" t="s">
        <v>576</v>
      </c>
      <c r="K27" s="23" t="s">
        <v>388</v>
      </c>
      <c r="L27" s="23" t="s">
        <v>211</v>
      </c>
      <c r="M27" s="23" t="s">
        <v>254</v>
      </c>
      <c r="N27" s="23" t="s">
        <v>371</v>
      </c>
      <c r="O27" s="23" t="s">
        <v>256</v>
      </c>
      <c r="P27" s="23" t="s">
        <v>316</v>
      </c>
      <c r="Q27" s="23" t="s">
        <v>199</v>
      </c>
      <c r="R27" s="23" t="s">
        <v>279</v>
      </c>
      <c r="S27" s="23" t="s">
        <v>199</v>
      </c>
      <c r="T27" s="23" t="s">
        <v>199</v>
      </c>
      <c r="U27" s="23">
        <v>136.22999999999999</v>
      </c>
      <c r="V27" s="23" t="s">
        <v>389</v>
      </c>
      <c r="W27" s="23" t="s">
        <v>180</v>
      </c>
      <c r="X27" s="23" t="s">
        <v>180</v>
      </c>
    </row>
    <row r="28" spans="1:24" s="8" customFormat="1" ht="39.75" customHeight="1" x14ac:dyDescent="0.2">
      <c r="A28" s="23">
        <v>23</v>
      </c>
      <c r="B28" s="21" t="s">
        <v>373</v>
      </c>
      <c r="C28" s="23" t="s">
        <v>361</v>
      </c>
      <c r="D28" s="28" t="s">
        <v>177</v>
      </c>
      <c r="E28" s="28" t="s">
        <v>180</v>
      </c>
      <c r="F28" s="28" t="s">
        <v>296</v>
      </c>
      <c r="G28" s="29" t="s">
        <v>190</v>
      </c>
      <c r="H28" s="136">
        <v>311000</v>
      </c>
      <c r="I28" s="30" t="s">
        <v>658</v>
      </c>
      <c r="J28" s="23" t="s">
        <v>576</v>
      </c>
      <c r="K28" s="23" t="s">
        <v>391</v>
      </c>
      <c r="L28" s="23" t="s">
        <v>211</v>
      </c>
      <c r="M28" s="23" t="s">
        <v>254</v>
      </c>
      <c r="N28" s="23" t="s">
        <v>371</v>
      </c>
      <c r="O28" s="23" t="s">
        <v>316</v>
      </c>
      <c r="P28" s="23" t="s">
        <v>316</v>
      </c>
      <c r="Q28" s="23" t="s">
        <v>279</v>
      </c>
      <c r="R28" s="23" t="s">
        <v>279</v>
      </c>
      <c r="S28" s="23" t="s">
        <v>199</v>
      </c>
      <c r="T28" s="23" t="s">
        <v>279</v>
      </c>
      <c r="U28" s="23" t="s">
        <v>392</v>
      </c>
      <c r="V28" s="23" t="s">
        <v>393</v>
      </c>
      <c r="W28" s="23" t="s">
        <v>177</v>
      </c>
      <c r="X28" s="23" t="s">
        <v>180</v>
      </c>
    </row>
    <row r="29" spans="1:24" s="8" customFormat="1" ht="28.5" customHeight="1" x14ac:dyDescent="0.2">
      <c r="A29" s="23">
        <v>24</v>
      </c>
      <c r="B29" s="21" t="s">
        <v>569</v>
      </c>
      <c r="C29" s="23" t="s">
        <v>361</v>
      </c>
      <c r="D29" s="28" t="s">
        <v>177</v>
      </c>
      <c r="E29" s="28" t="s">
        <v>180</v>
      </c>
      <c r="F29" s="28" t="s">
        <v>180</v>
      </c>
      <c r="G29" s="29" t="s">
        <v>190</v>
      </c>
      <c r="H29" s="136">
        <v>318000</v>
      </c>
      <c r="I29" s="30" t="s">
        <v>658</v>
      </c>
      <c r="J29" s="23" t="s">
        <v>576</v>
      </c>
      <c r="K29" s="23" t="s">
        <v>394</v>
      </c>
      <c r="L29" s="23" t="s">
        <v>211</v>
      </c>
      <c r="M29" s="23" t="s">
        <v>254</v>
      </c>
      <c r="N29" s="23" t="s">
        <v>395</v>
      </c>
      <c r="O29" s="23" t="s">
        <v>316</v>
      </c>
      <c r="P29" s="23" t="s">
        <v>316</v>
      </c>
      <c r="Q29" s="23" t="s">
        <v>279</v>
      </c>
      <c r="R29" s="23" t="s">
        <v>279</v>
      </c>
      <c r="S29" s="23" t="s">
        <v>199</v>
      </c>
      <c r="T29" s="23" t="s">
        <v>279</v>
      </c>
      <c r="U29" s="23">
        <v>106.5</v>
      </c>
      <c r="V29" s="23">
        <v>2</v>
      </c>
      <c r="W29" s="23" t="s">
        <v>177</v>
      </c>
      <c r="X29" s="23" t="s">
        <v>180</v>
      </c>
    </row>
    <row r="30" spans="1:24" s="8" customFormat="1" ht="36" x14ac:dyDescent="0.2">
      <c r="A30" s="23">
        <v>25</v>
      </c>
      <c r="B30" s="21" t="s">
        <v>569</v>
      </c>
      <c r="C30" s="23" t="s">
        <v>361</v>
      </c>
      <c r="D30" s="28" t="s">
        <v>177</v>
      </c>
      <c r="E30" s="28" t="s">
        <v>180</v>
      </c>
      <c r="F30" s="28" t="s">
        <v>180</v>
      </c>
      <c r="G30" s="29" t="s">
        <v>396</v>
      </c>
      <c r="H30" s="136">
        <v>165000</v>
      </c>
      <c r="I30" s="30" t="s">
        <v>658</v>
      </c>
      <c r="J30" s="23" t="s">
        <v>576</v>
      </c>
      <c r="K30" s="23" t="s">
        <v>397</v>
      </c>
      <c r="L30" s="23" t="s">
        <v>211</v>
      </c>
      <c r="M30" s="23" t="s">
        <v>254</v>
      </c>
      <c r="N30" s="23" t="s">
        <v>398</v>
      </c>
      <c r="O30" s="23" t="s">
        <v>256</v>
      </c>
      <c r="P30" s="23" t="s">
        <v>256</v>
      </c>
      <c r="Q30" s="23" t="s">
        <v>256</v>
      </c>
      <c r="R30" s="23" t="s">
        <v>256</v>
      </c>
      <c r="S30" s="23" t="s">
        <v>199</v>
      </c>
      <c r="T30" s="23" t="s">
        <v>256</v>
      </c>
      <c r="U30" s="23">
        <v>55.3</v>
      </c>
      <c r="V30" s="23" t="s">
        <v>399</v>
      </c>
      <c r="W30" s="23" t="s">
        <v>177</v>
      </c>
      <c r="X30" s="23" t="s">
        <v>180</v>
      </c>
    </row>
    <row r="31" spans="1:24" s="8" customFormat="1" ht="19.5" customHeight="1" x14ac:dyDescent="0.2">
      <c r="A31" s="23">
        <v>26</v>
      </c>
      <c r="B31" s="21" t="s">
        <v>369</v>
      </c>
      <c r="C31" s="23" t="s">
        <v>369</v>
      </c>
      <c r="D31" s="28" t="s">
        <v>177</v>
      </c>
      <c r="E31" s="28" t="s">
        <v>180</v>
      </c>
      <c r="F31" s="28" t="s">
        <v>180</v>
      </c>
      <c r="G31" s="29" t="s">
        <v>190</v>
      </c>
      <c r="H31" s="136">
        <v>54000</v>
      </c>
      <c r="I31" s="30" t="s">
        <v>658</v>
      </c>
      <c r="J31" s="23" t="s">
        <v>576</v>
      </c>
      <c r="K31" s="23" t="s">
        <v>400</v>
      </c>
      <c r="L31" s="23" t="s">
        <v>211</v>
      </c>
      <c r="M31" s="23" t="s">
        <v>254</v>
      </c>
      <c r="N31" s="23" t="s">
        <v>401</v>
      </c>
      <c r="O31" s="23" t="s">
        <v>256</v>
      </c>
      <c r="P31" s="23" t="s">
        <v>256</v>
      </c>
      <c r="Q31" s="23" t="s">
        <v>199</v>
      </c>
      <c r="R31" s="23" t="s">
        <v>279</v>
      </c>
      <c r="S31" s="23" t="s">
        <v>199</v>
      </c>
      <c r="T31" s="23" t="s">
        <v>199</v>
      </c>
      <c r="U31" s="23">
        <v>33.5</v>
      </c>
      <c r="V31" s="23" t="s">
        <v>402</v>
      </c>
      <c r="W31" s="23" t="s">
        <v>180</v>
      </c>
      <c r="X31" s="23" t="s">
        <v>180</v>
      </c>
    </row>
    <row r="32" spans="1:24" s="8" customFormat="1" ht="40.5" customHeight="1" x14ac:dyDescent="0.2">
      <c r="A32" s="23">
        <v>27</v>
      </c>
      <c r="B32" s="21" t="s">
        <v>403</v>
      </c>
      <c r="C32" s="23" t="s">
        <v>295</v>
      </c>
      <c r="D32" s="28" t="s">
        <v>177</v>
      </c>
      <c r="E32" s="28" t="s">
        <v>180</v>
      </c>
      <c r="F32" s="28" t="s">
        <v>296</v>
      </c>
      <c r="G32" s="29" t="s">
        <v>404</v>
      </c>
      <c r="H32" s="136">
        <v>1243000</v>
      </c>
      <c r="I32" s="30" t="s">
        <v>658</v>
      </c>
      <c r="J32" s="23" t="s">
        <v>585</v>
      </c>
      <c r="K32" s="23" t="s">
        <v>586</v>
      </c>
      <c r="L32" s="23" t="s">
        <v>211</v>
      </c>
      <c r="M32" s="23" t="s">
        <v>254</v>
      </c>
      <c r="N32" s="23" t="s">
        <v>326</v>
      </c>
      <c r="O32" s="23" t="s">
        <v>256</v>
      </c>
      <c r="P32" s="23" t="s">
        <v>256</v>
      </c>
      <c r="Q32" s="23" t="s">
        <v>256</v>
      </c>
      <c r="R32" s="23" t="s">
        <v>256</v>
      </c>
      <c r="S32" s="23" t="s">
        <v>199</v>
      </c>
      <c r="T32" s="23" t="s">
        <v>256</v>
      </c>
      <c r="U32" s="23">
        <v>446.05</v>
      </c>
      <c r="V32" s="23">
        <v>2</v>
      </c>
      <c r="W32" s="23" t="s">
        <v>406</v>
      </c>
      <c r="X32" s="23" t="s">
        <v>180</v>
      </c>
    </row>
    <row r="33" spans="1:24" s="8" customFormat="1" ht="24" x14ac:dyDescent="0.2">
      <c r="A33" s="23">
        <v>28</v>
      </c>
      <c r="B33" s="21" t="s">
        <v>407</v>
      </c>
      <c r="C33" s="23" t="s">
        <v>295</v>
      </c>
      <c r="D33" s="28" t="s">
        <v>177</v>
      </c>
      <c r="E33" s="28" t="s">
        <v>180</v>
      </c>
      <c r="F33" s="28" t="s">
        <v>180</v>
      </c>
      <c r="G33" s="29">
        <v>1978</v>
      </c>
      <c r="H33" s="136">
        <v>180000</v>
      </c>
      <c r="I33" s="30" t="s">
        <v>658</v>
      </c>
      <c r="J33" s="23" t="s">
        <v>587</v>
      </c>
      <c r="K33" s="23" t="s">
        <v>588</v>
      </c>
      <c r="L33" s="23" t="s">
        <v>211</v>
      </c>
      <c r="M33" s="23" t="s">
        <v>254</v>
      </c>
      <c r="N33" s="23" t="s">
        <v>409</v>
      </c>
      <c r="O33" s="23" t="s">
        <v>256</v>
      </c>
      <c r="P33" s="23" t="s">
        <v>199</v>
      </c>
      <c r="Q33" s="23" t="s">
        <v>199</v>
      </c>
      <c r="R33" s="23" t="s">
        <v>380</v>
      </c>
      <c r="S33" s="23" t="s">
        <v>199</v>
      </c>
      <c r="T33" s="23" t="s">
        <v>199</v>
      </c>
      <c r="U33" s="23">
        <v>90.7</v>
      </c>
      <c r="V33" s="23" t="s">
        <v>402</v>
      </c>
      <c r="W33" s="23" t="s">
        <v>180</v>
      </c>
      <c r="X33" s="23" t="s">
        <v>180</v>
      </c>
    </row>
    <row r="34" spans="1:24" s="8" customFormat="1" ht="24" x14ac:dyDescent="0.2">
      <c r="A34" s="23">
        <v>29</v>
      </c>
      <c r="B34" s="21" t="s">
        <v>410</v>
      </c>
      <c r="C34" s="23" t="s">
        <v>295</v>
      </c>
      <c r="D34" s="28" t="s">
        <v>177</v>
      </c>
      <c r="E34" s="28" t="s">
        <v>180</v>
      </c>
      <c r="F34" s="28" t="s">
        <v>180</v>
      </c>
      <c r="G34" s="29">
        <v>1980</v>
      </c>
      <c r="H34" s="136">
        <v>392000</v>
      </c>
      <c r="I34" s="30" t="s">
        <v>658</v>
      </c>
      <c r="J34" s="23" t="s">
        <v>587</v>
      </c>
      <c r="K34" s="23" t="s">
        <v>589</v>
      </c>
      <c r="L34" s="23" t="s">
        <v>211</v>
      </c>
      <c r="M34" s="23" t="s">
        <v>254</v>
      </c>
      <c r="N34" s="23" t="s">
        <v>411</v>
      </c>
      <c r="O34" s="23" t="s">
        <v>256</v>
      </c>
      <c r="P34" s="23" t="s">
        <v>256</v>
      </c>
      <c r="Q34" s="23" t="s">
        <v>199</v>
      </c>
      <c r="R34" s="23" t="s">
        <v>256</v>
      </c>
      <c r="S34" s="23" t="s">
        <v>199</v>
      </c>
      <c r="T34" s="23" t="s">
        <v>199</v>
      </c>
      <c r="U34" s="23">
        <v>181.5</v>
      </c>
      <c r="V34" s="23" t="s">
        <v>412</v>
      </c>
      <c r="W34" s="23" t="s">
        <v>180</v>
      </c>
      <c r="X34" s="23" t="s">
        <v>180</v>
      </c>
    </row>
    <row r="35" spans="1:24" s="8" customFormat="1" ht="36" x14ac:dyDescent="0.2">
      <c r="A35" s="23">
        <v>30</v>
      </c>
      <c r="B35" s="21" t="s">
        <v>413</v>
      </c>
      <c r="C35" s="23" t="s">
        <v>295</v>
      </c>
      <c r="D35" s="28" t="s">
        <v>177</v>
      </c>
      <c r="E35" s="28" t="s">
        <v>180</v>
      </c>
      <c r="F35" s="28" t="s">
        <v>180</v>
      </c>
      <c r="G35" s="29">
        <v>1988</v>
      </c>
      <c r="H35" s="136">
        <v>1738000</v>
      </c>
      <c r="I35" s="30" t="s">
        <v>658</v>
      </c>
      <c r="J35" s="23" t="s">
        <v>576</v>
      </c>
      <c r="K35" s="23" t="s">
        <v>590</v>
      </c>
      <c r="L35" s="23" t="s">
        <v>211</v>
      </c>
      <c r="M35" s="23" t="s">
        <v>254</v>
      </c>
      <c r="N35" s="23" t="s">
        <v>315</v>
      </c>
      <c r="O35" s="23" t="s">
        <v>256</v>
      </c>
      <c r="P35" s="23" t="s">
        <v>256</v>
      </c>
      <c r="Q35" s="23" t="s">
        <v>256</v>
      </c>
      <c r="R35" s="23" t="s">
        <v>256</v>
      </c>
      <c r="S35" s="23" t="s">
        <v>199</v>
      </c>
      <c r="T35" s="23" t="s">
        <v>256</v>
      </c>
      <c r="U35" s="23">
        <v>623.70000000000005</v>
      </c>
      <c r="V35" s="23">
        <v>2</v>
      </c>
      <c r="W35" s="23" t="s">
        <v>414</v>
      </c>
      <c r="X35" s="23" t="s">
        <v>180</v>
      </c>
    </row>
    <row r="36" spans="1:24" s="8" customFormat="1" ht="24" x14ac:dyDescent="0.2">
      <c r="A36" s="23">
        <v>31</v>
      </c>
      <c r="B36" s="21" t="s">
        <v>570</v>
      </c>
      <c r="C36" s="23" t="s">
        <v>571</v>
      </c>
      <c r="D36" s="28" t="s">
        <v>177</v>
      </c>
      <c r="E36" s="28" t="s">
        <v>180</v>
      </c>
      <c r="F36" s="28" t="s">
        <v>180</v>
      </c>
      <c r="G36" s="29" t="s">
        <v>415</v>
      </c>
      <c r="H36" s="136">
        <v>1105000</v>
      </c>
      <c r="I36" s="30" t="s">
        <v>658</v>
      </c>
      <c r="J36" s="23" t="s">
        <v>591</v>
      </c>
      <c r="K36" s="23" t="s">
        <v>416</v>
      </c>
      <c r="L36" s="23" t="s">
        <v>211</v>
      </c>
      <c r="M36" s="23" t="s">
        <v>254</v>
      </c>
      <c r="N36" s="23" t="s">
        <v>417</v>
      </c>
      <c r="O36" s="23" t="s">
        <v>300</v>
      </c>
      <c r="P36" s="23" t="s">
        <v>256</v>
      </c>
      <c r="Q36" s="23" t="s">
        <v>256</v>
      </c>
      <c r="R36" s="23" t="s">
        <v>256</v>
      </c>
      <c r="S36" s="23" t="s">
        <v>199</v>
      </c>
      <c r="T36" s="23" t="s">
        <v>256</v>
      </c>
      <c r="U36" s="23">
        <v>341</v>
      </c>
      <c r="V36" s="23">
        <v>2</v>
      </c>
      <c r="W36" s="23" t="s">
        <v>418</v>
      </c>
      <c r="X36" s="23" t="s">
        <v>180</v>
      </c>
    </row>
    <row r="37" spans="1:24" s="8" customFormat="1" ht="20.25" customHeight="1" x14ac:dyDescent="0.2">
      <c r="A37" s="23">
        <v>32</v>
      </c>
      <c r="B37" s="21" t="s">
        <v>419</v>
      </c>
      <c r="C37" s="23"/>
      <c r="D37" s="28" t="s">
        <v>177</v>
      </c>
      <c r="E37" s="28" t="s">
        <v>180</v>
      </c>
      <c r="F37" s="28" t="s">
        <v>180</v>
      </c>
      <c r="G37" s="29">
        <v>2008</v>
      </c>
      <c r="H37" s="46">
        <v>3848</v>
      </c>
      <c r="I37" s="30" t="s">
        <v>179</v>
      </c>
      <c r="J37" s="23" t="s">
        <v>420</v>
      </c>
      <c r="K37" s="23" t="s">
        <v>421</v>
      </c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 t="s">
        <v>180</v>
      </c>
    </row>
    <row r="38" spans="1:24" s="8" customFormat="1" ht="20.25" customHeight="1" x14ac:dyDescent="0.2">
      <c r="A38" s="23">
        <v>33</v>
      </c>
      <c r="B38" s="21" t="s">
        <v>419</v>
      </c>
      <c r="C38" s="23"/>
      <c r="D38" s="28" t="s">
        <v>177</v>
      </c>
      <c r="E38" s="28" t="s">
        <v>180</v>
      </c>
      <c r="F38" s="28" t="s">
        <v>180</v>
      </c>
      <c r="G38" s="29">
        <v>2008</v>
      </c>
      <c r="H38" s="46">
        <v>3448</v>
      </c>
      <c r="I38" s="30" t="s">
        <v>179</v>
      </c>
      <c r="J38" s="23" t="s">
        <v>422</v>
      </c>
      <c r="K38" s="23" t="s">
        <v>423</v>
      </c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 t="s">
        <v>180</v>
      </c>
    </row>
    <row r="39" spans="1:24" s="8" customFormat="1" ht="20.25" customHeight="1" x14ac:dyDescent="0.2">
      <c r="A39" s="23">
        <v>34</v>
      </c>
      <c r="B39" s="21" t="s">
        <v>419</v>
      </c>
      <c r="C39" s="23"/>
      <c r="D39" s="28" t="s">
        <v>177</v>
      </c>
      <c r="E39" s="28" t="s">
        <v>180</v>
      </c>
      <c r="F39" s="28" t="s">
        <v>180</v>
      </c>
      <c r="G39" s="29">
        <v>2008</v>
      </c>
      <c r="H39" s="46">
        <v>4048</v>
      </c>
      <c r="I39" s="30" t="s">
        <v>179</v>
      </c>
      <c r="J39" s="23" t="s">
        <v>422</v>
      </c>
      <c r="K39" s="23" t="s">
        <v>383</v>
      </c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 t="s">
        <v>180</v>
      </c>
    </row>
    <row r="40" spans="1:24" s="8" customFormat="1" ht="20.25" customHeight="1" x14ac:dyDescent="0.2">
      <c r="A40" s="23">
        <v>35</v>
      </c>
      <c r="B40" s="21" t="s">
        <v>424</v>
      </c>
      <c r="C40" s="23"/>
      <c r="D40" s="28" t="s">
        <v>177</v>
      </c>
      <c r="E40" s="28" t="s">
        <v>180</v>
      </c>
      <c r="F40" s="28" t="s">
        <v>180</v>
      </c>
      <c r="G40" s="29">
        <v>2008</v>
      </c>
      <c r="H40" s="46">
        <v>2648</v>
      </c>
      <c r="I40" s="30" t="s">
        <v>179</v>
      </c>
      <c r="J40" s="23" t="s">
        <v>422</v>
      </c>
      <c r="K40" s="23" t="s">
        <v>425</v>
      </c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 t="s">
        <v>180</v>
      </c>
    </row>
    <row r="41" spans="1:24" s="8" customFormat="1" ht="20.25" customHeight="1" x14ac:dyDescent="0.2">
      <c r="A41" s="23">
        <v>36</v>
      </c>
      <c r="B41" s="21" t="s">
        <v>424</v>
      </c>
      <c r="C41" s="23"/>
      <c r="D41" s="28" t="s">
        <v>177</v>
      </c>
      <c r="E41" s="28" t="s">
        <v>180</v>
      </c>
      <c r="F41" s="28" t="s">
        <v>180</v>
      </c>
      <c r="G41" s="29">
        <v>2006</v>
      </c>
      <c r="H41" s="46">
        <v>3066</v>
      </c>
      <c r="I41" s="30" t="s">
        <v>179</v>
      </c>
      <c r="J41" s="23" t="s">
        <v>422</v>
      </c>
      <c r="K41" s="23" t="s">
        <v>426</v>
      </c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 t="s">
        <v>180</v>
      </c>
    </row>
    <row r="42" spans="1:24" s="8" customFormat="1" ht="20.25" customHeight="1" x14ac:dyDescent="0.2">
      <c r="A42" s="23">
        <v>37</v>
      </c>
      <c r="B42" s="21" t="s">
        <v>424</v>
      </c>
      <c r="C42" s="23"/>
      <c r="D42" s="28" t="s">
        <v>177</v>
      </c>
      <c r="E42" s="28" t="s">
        <v>180</v>
      </c>
      <c r="F42" s="28" t="s">
        <v>180</v>
      </c>
      <c r="G42" s="29">
        <v>2004</v>
      </c>
      <c r="H42" s="46">
        <v>2566</v>
      </c>
      <c r="I42" s="30" t="s">
        <v>179</v>
      </c>
      <c r="J42" s="23" t="s">
        <v>422</v>
      </c>
      <c r="K42" s="23" t="s">
        <v>408</v>
      </c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 t="s">
        <v>180</v>
      </c>
    </row>
    <row r="43" spans="1:24" s="8" customFormat="1" ht="20.25" customHeight="1" x14ac:dyDescent="0.2">
      <c r="A43" s="23">
        <v>38</v>
      </c>
      <c r="B43" s="21" t="s">
        <v>424</v>
      </c>
      <c r="C43" s="23"/>
      <c r="D43" s="28" t="s">
        <v>177</v>
      </c>
      <c r="E43" s="28" t="s">
        <v>180</v>
      </c>
      <c r="F43" s="28" t="s">
        <v>180</v>
      </c>
      <c r="G43" s="29">
        <v>2007</v>
      </c>
      <c r="H43" s="46">
        <v>2648</v>
      </c>
      <c r="I43" s="30" t="s">
        <v>179</v>
      </c>
      <c r="J43" s="23" t="s">
        <v>422</v>
      </c>
      <c r="K43" s="23" t="s">
        <v>427</v>
      </c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 t="s">
        <v>180</v>
      </c>
    </row>
    <row r="44" spans="1:24" s="8" customFormat="1" ht="20.25" customHeight="1" x14ac:dyDescent="0.2">
      <c r="A44" s="23">
        <v>39</v>
      </c>
      <c r="B44" s="21" t="s">
        <v>424</v>
      </c>
      <c r="C44" s="23"/>
      <c r="D44" s="28" t="s">
        <v>177</v>
      </c>
      <c r="E44" s="28" t="s">
        <v>180</v>
      </c>
      <c r="F44" s="28" t="s">
        <v>180</v>
      </c>
      <c r="G44" s="29">
        <v>2007</v>
      </c>
      <c r="H44" s="46">
        <v>2648</v>
      </c>
      <c r="I44" s="30" t="s">
        <v>179</v>
      </c>
      <c r="J44" s="23" t="s">
        <v>422</v>
      </c>
      <c r="K44" s="23" t="s">
        <v>428</v>
      </c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 t="s">
        <v>180</v>
      </c>
    </row>
    <row r="45" spans="1:24" s="8" customFormat="1" ht="20.25" customHeight="1" x14ac:dyDescent="0.2">
      <c r="A45" s="23">
        <v>40</v>
      </c>
      <c r="B45" s="21" t="s">
        <v>424</v>
      </c>
      <c r="C45" s="23"/>
      <c r="D45" s="28" t="s">
        <v>177</v>
      </c>
      <c r="E45" s="28" t="s">
        <v>180</v>
      </c>
      <c r="F45" s="28" t="s">
        <v>180</v>
      </c>
      <c r="G45" s="29">
        <v>2007</v>
      </c>
      <c r="H45" s="46">
        <v>2648</v>
      </c>
      <c r="I45" s="30" t="s">
        <v>179</v>
      </c>
      <c r="J45" s="23" t="s">
        <v>422</v>
      </c>
      <c r="K45" s="23" t="s">
        <v>429</v>
      </c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 t="s">
        <v>180</v>
      </c>
    </row>
    <row r="46" spans="1:24" s="8" customFormat="1" ht="20.25" customHeight="1" x14ac:dyDescent="0.2">
      <c r="A46" s="23">
        <v>41</v>
      </c>
      <c r="B46" s="21" t="s">
        <v>424</v>
      </c>
      <c r="C46" s="23"/>
      <c r="D46" s="28" t="s">
        <v>177</v>
      </c>
      <c r="E46" s="28" t="s">
        <v>180</v>
      </c>
      <c r="F46" s="28" t="s">
        <v>180</v>
      </c>
      <c r="G46" s="29">
        <v>2004</v>
      </c>
      <c r="H46" s="46">
        <v>2566</v>
      </c>
      <c r="I46" s="30" t="s">
        <v>179</v>
      </c>
      <c r="J46" s="23" t="s">
        <v>422</v>
      </c>
      <c r="K46" s="23" t="s">
        <v>430</v>
      </c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 t="s">
        <v>180</v>
      </c>
    </row>
    <row r="47" spans="1:24" s="8" customFormat="1" ht="20.25" customHeight="1" x14ac:dyDescent="0.2">
      <c r="A47" s="23">
        <v>42</v>
      </c>
      <c r="B47" s="21" t="s">
        <v>424</v>
      </c>
      <c r="C47" s="23"/>
      <c r="D47" s="28" t="s">
        <v>177</v>
      </c>
      <c r="E47" s="28" t="s">
        <v>180</v>
      </c>
      <c r="F47" s="28" t="s">
        <v>180</v>
      </c>
      <c r="G47" s="29">
        <v>2013</v>
      </c>
      <c r="H47" s="46">
        <v>3490</v>
      </c>
      <c r="I47" s="30" t="s">
        <v>179</v>
      </c>
      <c r="J47" s="23" t="s">
        <v>422</v>
      </c>
      <c r="K47" s="23" t="s">
        <v>431</v>
      </c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 t="s">
        <v>180</v>
      </c>
    </row>
    <row r="48" spans="1:24" s="8" customFormat="1" ht="20.25" customHeight="1" x14ac:dyDescent="0.2">
      <c r="A48" s="23">
        <v>43</v>
      </c>
      <c r="B48" s="21" t="s">
        <v>424</v>
      </c>
      <c r="C48" s="23"/>
      <c r="D48" s="28" t="s">
        <v>177</v>
      </c>
      <c r="E48" s="28" t="s">
        <v>180</v>
      </c>
      <c r="F48" s="28" t="s">
        <v>180</v>
      </c>
      <c r="G48" s="29">
        <v>2016</v>
      </c>
      <c r="H48" s="46">
        <v>3490</v>
      </c>
      <c r="I48" s="30" t="s">
        <v>179</v>
      </c>
      <c r="J48" s="23" t="s">
        <v>422</v>
      </c>
      <c r="K48" s="23" t="s">
        <v>430</v>
      </c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</row>
    <row r="49" spans="1:24" s="8" customFormat="1" ht="30.75" customHeight="1" x14ac:dyDescent="0.2">
      <c r="A49" s="23">
        <v>44</v>
      </c>
      <c r="B49" s="21" t="s">
        <v>432</v>
      </c>
      <c r="C49" s="23" t="s">
        <v>433</v>
      </c>
      <c r="D49" s="28" t="s">
        <v>177</v>
      </c>
      <c r="E49" s="28" t="s">
        <v>180</v>
      </c>
      <c r="F49" s="28" t="s">
        <v>180</v>
      </c>
      <c r="G49" s="29" t="s">
        <v>434</v>
      </c>
      <c r="H49" s="46">
        <v>161539</v>
      </c>
      <c r="I49" s="30" t="s">
        <v>179</v>
      </c>
      <c r="J49" s="23" t="s">
        <v>435</v>
      </c>
      <c r="K49" s="23" t="s">
        <v>436</v>
      </c>
      <c r="L49" s="23" t="s">
        <v>437</v>
      </c>
      <c r="M49" s="23" t="s">
        <v>375</v>
      </c>
      <c r="N49" s="23" t="s">
        <v>438</v>
      </c>
      <c r="O49" s="23" t="s">
        <v>256</v>
      </c>
      <c r="P49" s="23" t="s">
        <v>256</v>
      </c>
      <c r="Q49" s="23" t="s">
        <v>279</v>
      </c>
      <c r="R49" s="23" t="s">
        <v>196</v>
      </c>
      <c r="S49" s="23" t="s">
        <v>199</v>
      </c>
      <c r="T49" s="23" t="s">
        <v>196</v>
      </c>
      <c r="U49" s="23"/>
      <c r="V49" s="23"/>
      <c r="W49" s="23"/>
      <c r="X49" s="23" t="s">
        <v>180</v>
      </c>
    </row>
    <row r="50" spans="1:24" s="8" customFormat="1" ht="54" customHeight="1" x14ac:dyDescent="0.2">
      <c r="A50" s="23">
        <v>45</v>
      </c>
      <c r="B50" s="21" t="s">
        <v>439</v>
      </c>
      <c r="C50" s="23" t="s">
        <v>433</v>
      </c>
      <c r="D50" s="28" t="s">
        <v>177</v>
      </c>
      <c r="E50" s="28" t="s">
        <v>180</v>
      </c>
      <c r="F50" s="28" t="s">
        <v>296</v>
      </c>
      <c r="G50" s="29" t="s">
        <v>190</v>
      </c>
      <c r="H50" s="46">
        <v>120166.8</v>
      </c>
      <c r="I50" s="30" t="s">
        <v>179</v>
      </c>
      <c r="J50" s="23" t="s">
        <v>440</v>
      </c>
      <c r="K50" s="23" t="s">
        <v>441</v>
      </c>
      <c r="L50" s="23" t="s">
        <v>437</v>
      </c>
      <c r="M50" s="23" t="s">
        <v>375</v>
      </c>
      <c r="N50" s="23" t="s">
        <v>438</v>
      </c>
      <c r="O50" s="23" t="s">
        <v>256</v>
      </c>
      <c r="P50" s="23" t="s">
        <v>256</v>
      </c>
      <c r="Q50" s="23" t="s">
        <v>279</v>
      </c>
      <c r="R50" s="23" t="s">
        <v>196</v>
      </c>
      <c r="S50" s="23" t="s">
        <v>199</v>
      </c>
      <c r="T50" s="23" t="s">
        <v>196</v>
      </c>
      <c r="U50" s="23"/>
      <c r="V50" s="23"/>
      <c r="W50" s="23"/>
      <c r="X50" s="23" t="s">
        <v>180</v>
      </c>
    </row>
    <row r="51" spans="1:24" s="8" customFormat="1" ht="26.25" customHeight="1" x14ac:dyDescent="0.2">
      <c r="A51" s="23">
        <v>46</v>
      </c>
      <c r="B51" s="21" t="s">
        <v>369</v>
      </c>
      <c r="C51" s="23" t="s">
        <v>442</v>
      </c>
      <c r="D51" s="28" t="s">
        <v>177</v>
      </c>
      <c r="E51" s="28" t="s">
        <v>180</v>
      </c>
      <c r="F51" s="28" t="s">
        <v>180</v>
      </c>
      <c r="G51" s="29" t="s">
        <v>190</v>
      </c>
      <c r="H51" s="46">
        <v>1645</v>
      </c>
      <c r="I51" s="30" t="s">
        <v>179</v>
      </c>
      <c r="J51" s="23" t="s">
        <v>443</v>
      </c>
      <c r="K51" s="23" t="s">
        <v>444</v>
      </c>
      <c r="L51" s="23" t="s">
        <v>211</v>
      </c>
      <c r="M51" s="23" t="s">
        <v>375</v>
      </c>
      <c r="N51" s="23" t="s">
        <v>438</v>
      </c>
      <c r="O51" s="23" t="s">
        <v>327</v>
      </c>
      <c r="P51" s="23" t="s">
        <v>199</v>
      </c>
      <c r="Q51" s="23" t="s">
        <v>199</v>
      </c>
      <c r="R51" s="23" t="s">
        <v>279</v>
      </c>
      <c r="S51" s="23" t="s">
        <v>199</v>
      </c>
      <c r="T51" s="23" t="s">
        <v>199</v>
      </c>
      <c r="U51" s="23"/>
      <c r="V51" s="23"/>
      <c r="W51" s="23"/>
      <c r="X51" s="23" t="s">
        <v>180</v>
      </c>
    </row>
    <row r="52" spans="1:24" s="8" customFormat="1" ht="30.75" customHeight="1" x14ac:dyDescent="0.2">
      <c r="A52" s="23">
        <v>47</v>
      </c>
      <c r="B52" s="21" t="s">
        <v>361</v>
      </c>
      <c r="C52" s="23" t="s">
        <v>445</v>
      </c>
      <c r="D52" s="28" t="s">
        <v>177</v>
      </c>
      <c r="E52" s="28" t="s">
        <v>180</v>
      </c>
      <c r="F52" s="28" t="s">
        <v>180</v>
      </c>
      <c r="G52" s="29" t="s">
        <v>190</v>
      </c>
      <c r="H52" s="46">
        <v>6911</v>
      </c>
      <c r="I52" s="30" t="s">
        <v>179</v>
      </c>
      <c r="J52" s="23" t="s">
        <v>576</v>
      </c>
      <c r="K52" s="23" t="s">
        <v>446</v>
      </c>
      <c r="L52" s="23" t="s">
        <v>211</v>
      </c>
      <c r="M52" s="23" t="s">
        <v>375</v>
      </c>
      <c r="N52" s="23" t="s">
        <v>438</v>
      </c>
      <c r="O52" s="23" t="s">
        <v>316</v>
      </c>
      <c r="P52" s="23" t="s">
        <v>316</v>
      </c>
      <c r="Q52" s="23" t="s">
        <v>279</v>
      </c>
      <c r="R52" s="23" t="s">
        <v>279</v>
      </c>
      <c r="S52" s="23" t="s">
        <v>199</v>
      </c>
      <c r="T52" s="23" t="s">
        <v>279</v>
      </c>
      <c r="U52" s="23"/>
      <c r="V52" s="23"/>
      <c r="W52" s="23"/>
      <c r="X52" s="23" t="s">
        <v>180</v>
      </c>
    </row>
    <row r="53" spans="1:24" s="8" customFormat="1" ht="39" customHeight="1" x14ac:dyDescent="0.2">
      <c r="A53" s="23">
        <v>48</v>
      </c>
      <c r="B53" s="21" t="s">
        <v>369</v>
      </c>
      <c r="C53" s="23" t="s">
        <v>447</v>
      </c>
      <c r="D53" s="28" t="s">
        <v>177</v>
      </c>
      <c r="E53" s="28" t="s">
        <v>180</v>
      </c>
      <c r="F53" s="28" t="s">
        <v>180</v>
      </c>
      <c r="G53" s="29" t="s">
        <v>190</v>
      </c>
      <c r="H53" s="46">
        <v>3984.12</v>
      </c>
      <c r="I53" s="30" t="s">
        <v>179</v>
      </c>
      <c r="J53" s="23" t="s">
        <v>576</v>
      </c>
      <c r="K53" s="23" t="s">
        <v>448</v>
      </c>
      <c r="L53" s="23" t="s">
        <v>211</v>
      </c>
      <c r="M53" s="23" t="s">
        <v>375</v>
      </c>
      <c r="N53" s="23" t="s">
        <v>438</v>
      </c>
      <c r="O53" s="23" t="s">
        <v>316</v>
      </c>
      <c r="P53" s="23" t="s">
        <v>316</v>
      </c>
      <c r="Q53" s="23" t="s">
        <v>279</v>
      </c>
      <c r="R53" s="23" t="s">
        <v>279</v>
      </c>
      <c r="S53" s="23" t="s">
        <v>199</v>
      </c>
      <c r="T53" s="23" t="s">
        <v>279</v>
      </c>
      <c r="U53" s="23"/>
      <c r="V53" s="23"/>
      <c r="W53" s="23"/>
      <c r="X53" s="23" t="s">
        <v>180</v>
      </c>
    </row>
    <row r="54" spans="1:24" s="8" customFormat="1" ht="24" x14ac:dyDescent="0.2">
      <c r="A54" s="23">
        <v>49</v>
      </c>
      <c r="B54" s="21" t="s">
        <v>449</v>
      </c>
      <c r="C54" s="23" t="s">
        <v>445</v>
      </c>
      <c r="D54" s="28" t="s">
        <v>177</v>
      </c>
      <c r="E54" s="28" t="s">
        <v>180</v>
      </c>
      <c r="F54" s="28" t="s">
        <v>450</v>
      </c>
      <c r="G54" s="29" t="s">
        <v>190</v>
      </c>
      <c r="H54" s="136">
        <v>39000</v>
      </c>
      <c r="I54" s="30" t="s">
        <v>658</v>
      </c>
      <c r="J54" s="23" t="s">
        <v>576</v>
      </c>
      <c r="K54" s="23" t="s">
        <v>451</v>
      </c>
      <c r="L54" s="23" t="s">
        <v>211</v>
      </c>
      <c r="M54" s="23" t="s">
        <v>254</v>
      </c>
      <c r="N54" s="23" t="s">
        <v>438</v>
      </c>
      <c r="O54" s="23" t="s">
        <v>316</v>
      </c>
      <c r="P54" s="23" t="s">
        <v>327</v>
      </c>
      <c r="Q54" s="23" t="s">
        <v>279</v>
      </c>
      <c r="R54" s="23" t="s">
        <v>279</v>
      </c>
      <c r="S54" s="23" t="s">
        <v>199</v>
      </c>
      <c r="T54" s="23" t="s">
        <v>279</v>
      </c>
      <c r="U54" s="23">
        <v>12.4</v>
      </c>
      <c r="V54" s="23" t="s">
        <v>624</v>
      </c>
      <c r="W54" s="23" t="s">
        <v>177</v>
      </c>
      <c r="X54" s="23" t="s">
        <v>180</v>
      </c>
    </row>
    <row r="55" spans="1:24" s="8" customFormat="1" ht="24" x14ac:dyDescent="0.2">
      <c r="A55" s="23">
        <v>50</v>
      </c>
      <c r="B55" s="21" t="s">
        <v>82</v>
      </c>
      <c r="C55" s="23" t="s">
        <v>464</v>
      </c>
      <c r="D55" s="28" t="s">
        <v>177</v>
      </c>
      <c r="E55" s="28" t="s">
        <v>180</v>
      </c>
      <c r="F55" s="28" t="s">
        <v>180</v>
      </c>
      <c r="G55" s="29" t="s">
        <v>297</v>
      </c>
      <c r="H55" s="136">
        <v>607000</v>
      </c>
      <c r="I55" s="30" t="s">
        <v>658</v>
      </c>
      <c r="J55" s="23" t="s">
        <v>631</v>
      </c>
      <c r="K55" s="23" t="s">
        <v>293</v>
      </c>
      <c r="L55" s="23" t="s">
        <v>211</v>
      </c>
      <c r="M55" s="23" t="s">
        <v>254</v>
      </c>
      <c r="N55" s="23" t="s">
        <v>632</v>
      </c>
      <c r="O55" s="23" t="s">
        <v>279</v>
      </c>
      <c r="P55" s="23" t="s">
        <v>279</v>
      </c>
      <c r="Q55" s="23" t="s">
        <v>279</v>
      </c>
      <c r="R55" s="23" t="s">
        <v>279</v>
      </c>
      <c r="S55" s="23" t="s">
        <v>199</v>
      </c>
      <c r="T55" s="23" t="s">
        <v>279</v>
      </c>
      <c r="U55" s="23">
        <v>200</v>
      </c>
      <c r="V55" s="23"/>
      <c r="W55" s="23" t="s">
        <v>638</v>
      </c>
      <c r="X55" s="23" t="s">
        <v>180</v>
      </c>
    </row>
    <row r="56" spans="1:24" s="8" customFormat="1" ht="36" x14ac:dyDescent="0.2">
      <c r="A56" s="23">
        <v>51</v>
      </c>
      <c r="B56" s="21" t="s">
        <v>630</v>
      </c>
      <c r="C56" s="23" t="s">
        <v>189</v>
      </c>
      <c r="D56" s="28" t="s">
        <v>177</v>
      </c>
      <c r="E56" s="28" t="s">
        <v>180</v>
      </c>
      <c r="F56" s="28" t="s">
        <v>180</v>
      </c>
      <c r="G56" s="29">
        <v>2016</v>
      </c>
      <c r="H56" s="46">
        <v>5751569.1299999999</v>
      </c>
      <c r="I56" s="30" t="s">
        <v>179</v>
      </c>
      <c r="J56" s="23" t="s">
        <v>633</v>
      </c>
      <c r="K56" s="23" t="s">
        <v>634</v>
      </c>
      <c r="L56" s="23" t="s">
        <v>635</v>
      </c>
      <c r="M56" s="23" t="s">
        <v>636</v>
      </c>
      <c r="N56" s="23" t="s">
        <v>637</v>
      </c>
      <c r="O56" s="23" t="s">
        <v>233</v>
      </c>
      <c r="P56" s="23" t="s">
        <v>233</v>
      </c>
      <c r="Q56" s="23" t="s">
        <v>233</v>
      </c>
      <c r="R56" s="23" t="s">
        <v>233</v>
      </c>
      <c r="S56" s="23" t="s">
        <v>199</v>
      </c>
      <c r="T56" s="23" t="s">
        <v>233</v>
      </c>
      <c r="U56" s="23">
        <v>1351.47</v>
      </c>
      <c r="V56" s="23">
        <v>2</v>
      </c>
      <c r="W56" s="23" t="s">
        <v>180</v>
      </c>
      <c r="X56" s="23" t="s">
        <v>180</v>
      </c>
    </row>
    <row r="57" spans="1:24" s="3" customFormat="1" ht="12.75" customHeight="1" x14ac:dyDescent="0.2">
      <c r="A57" s="152" t="s">
        <v>0</v>
      </c>
      <c r="B57" s="152"/>
      <c r="C57" s="152"/>
      <c r="D57" s="152"/>
      <c r="E57" s="152"/>
      <c r="F57" s="152"/>
      <c r="G57" s="152"/>
      <c r="H57" s="66">
        <f>SUM(H6:H56)</f>
        <v>19572414.530000001</v>
      </c>
      <c r="I57" s="146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ht="12.75" customHeight="1" x14ac:dyDescent="0.2">
      <c r="A58" s="154" t="s">
        <v>162</v>
      </c>
      <c r="B58" s="154"/>
      <c r="C58" s="154"/>
      <c r="D58" s="154"/>
      <c r="E58" s="154"/>
      <c r="F58" s="154"/>
      <c r="G58" s="154"/>
      <c r="H58" s="154"/>
      <c r="I58" s="155"/>
      <c r="J58" s="155"/>
      <c r="K58" s="155"/>
      <c r="L58" s="154"/>
      <c r="M58" s="154"/>
      <c r="N58" s="154"/>
      <c r="O58" s="154"/>
      <c r="P58" s="154"/>
      <c r="Q58" s="154"/>
      <c r="R58" s="155"/>
      <c r="S58" s="155"/>
      <c r="T58" s="155"/>
      <c r="U58" s="155"/>
      <c r="V58" s="155"/>
      <c r="W58" s="154"/>
      <c r="X58" s="154"/>
    </row>
    <row r="59" spans="1:24" s="8" customFormat="1" ht="48" customHeight="1" x14ac:dyDescent="0.2">
      <c r="A59" s="23">
        <v>1</v>
      </c>
      <c r="B59" s="21" t="s">
        <v>188</v>
      </c>
      <c r="C59" s="23" t="s">
        <v>189</v>
      </c>
      <c r="D59" s="28" t="s">
        <v>177</v>
      </c>
      <c r="E59" s="28" t="s">
        <v>180</v>
      </c>
      <c r="F59" s="28" t="s">
        <v>177</v>
      </c>
      <c r="G59" s="29" t="s">
        <v>190</v>
      </c>
      <c r="H59" s="136">
        <v>729000</v>
      </c>
      <c r="I59" s="30" t="s">
        <v>658</v>
      </c>
      <c r="J59" s="23" t="s">
        <v>191</v>
      </c>
      <c r="K59" s="23" t="s">
        <v>192</v>
      </c>
      <c r="L59" s="23" t="s">
        <v>193</v>
      </c>
      <c r="M59" s="23" t="s">
        <v>194</v>
      </c>
      <c r="N59" s="23" t="s">
        <v>195</v>
      </c>
      <c r="O59" s="23" t="s">
        <v>196</v>
      </c>
      <c r="P59" s="23" t="s">
        <v>197</v>
      </c>
      <c r="Q59" s="23" t="s">
        <v>197</v>
      </c>
      <c r="R59" s="23" t="s">
        <v>198</v>
      </c>
      <c r="S59" s="23" t="s">
        <v>199</v>
      </c>
      <c r="T59" s="23" t="s">
        <v>199</v>
      </c>
      <c r="U59" s="23">
        <v>365</v>
      </c>
      <c r="V59" s="23" t="s">
        <v>200</v>
      </c>
      <c r="W59" s="23" t="s">
        <v>201</v>
      </c>
      <c r="X59" s="23" t="s">
        <v>180</v>
      </c>
    </row>
    <row r="60" spans="1:24" s="8" customFormat="1" ht="48" x14ac:dyDescent="0.2">
      <c r="A60" s="23">
        <v>2</v>
      </c>
      <c r="B60" s="21" t="s">
        <v>202</v>
      </c>
      <c r="C60" s="23" t="s">
        <v>189</v>
      </c>
      <c r="D60" s="28" t="s">
        <v>180</v>
      </c>
      <c r="E60" s="28" t="s">
        <v>180</v>
      </c>
      <c r="F60" s="28" t="s">
        <v>177</v>
      </c>
      <c r="G60" s="29" t="s">
        <v>190</v>
      </c>
      <c r="H60" s="136">
        <v>689000</v>
      </c>
      <c r="I60" s="30" t="s">
        <v>658</v>
      </c>
      <c r="J60" s="23" t="s">
        <v>203</v>
      </c>
      <c r="K60" s="23" t="s">
        <v>192</v>
      </c>
      <c r="L60" s="23" t="s">
        <v>193</v>
      </c>
      <c r="M60" s="23" t="s">
        <v>194</v>
      </c>
      <c r="N60" s="23" t="s">
        <v>204</v>
      </c>
      <c r="O60" s="23" t="s">
        <v>205</v>
      </c>
      <c r="P60" s="23" t="s">
        <v>279</v>
      </c>
      <c r="Q60" s="23" t="s">
        <v>199</v>
      </c>
      <c r="R60" s="23" t="s">
        <v>206</v>
      </c>
      <c r="S60" s="23" t="s">
        <v>199</v>
      </c>
      <c r="T60" s="23" t="s">
        <v>199</v>
      </c>
      <c r="U60" s="23">
        <v>345.2</v>
      </c>
      <c r="V60" s="23" t="s">
        <v>200</v>
      </c>
      <c r="W60" s="23" t="s">
        <v>201</v>
      </c>
      <c r="X60" s="23" t="s">
        <v>180</v>
      </c>
    </row>
    <row r="61" spans="1:24" s="8" customFormat="1" ht="28.5" customHeight="1" x14ac:dyDescent="0.2">
      <c r="A61" s="23">
        <v>3</v>
      </c>
      <c r="B61" s="21" t="s">
        <v>207</v>
      </c>
      <c r="C61" s="23" t="s">
        <v>208</v>
      </c>
      <c r="D61" s="28" t="s">
        <v>177</v>
      </c>
      <c r="E61" s="28" t="s">
        <v>180</v>
      </c>
      <c r="F61" s="28" t="s">
        <v>180</v>
      </c>
      <c r="G61" s="29" t="s">
        <v>209</v>
      </c>
      <c r="H61" s="136">
        <v>525000</v>
      </c>
      <c r="I61" s="30" t="s">
        <v>658</v>
      </c>
      <c r="J61" s="23" t="s">
        <v>210</v>
      </c>
      <c r="K61" s="23" t="s">
        <v>192</v>
      </c>
      <c r="L61" s="23" t="s">
        <v>211</v>
      </c>
      <c r="M61" s="23" t="s">
        <v>194</v>
      </c>
      <c r="N61" s="23" t="s">
        <v>212</v>
      </c>
      <c r="O61" s="23" t="s">
        <v>196</v>
      </c>
      <c r="P61" s="23" t="s">
        <v>213</v>
      </c>
      <c r="Q61" s="23" t="s">
        <v>214</v>
      </c>
      <c r="R61" s="23" t="s">
        <v>215</v>
      </c>
      <c r="S61" s="23" t="s">
        <v>199</v>
      </c>
      <c r="T61" s="23" t="s">
        <v>216</v>
      </c>
      <c r="U61" s="23">
        <v>176.08</v>
      </c>
      <c r="V61" s="23" t="s">
        <v>217</v>
      </c>
      <c r="W61" s="23" t="s">
        <v>180</v>
      </c>
      <c r="X61" s="23" t="s">
        <v>180</v>
      </c>
    </row>
    <row r="62" spans="1:24" s="8" customFormat="1" ht="27.75" customHeight="1" x14ac:dyDescent="0.2">
      <c r="A62" s="23">
        <v>4</v>
      </c>
      <c r="B62" s="21" t="s">
        <v>218</v>
      </c>
      <c r="C62" s="23" t="s">
        <v>219</v>
      </c>
      <c r="D62" s="28" t="s">
        <v>177</v>
      </c>
      <c r="E62" s="28" t="s">
        <v>180</v>
      </c>
      <c r="F62" s="28" t="s">
        <v>180</v>
      </c>
      <c r="G62" s="29">
        <v>1987</v>
      </c>
      <c r="H62" s="136">
        <v>82000</v>
      </c>
      <c r="I62" s="30" t="s">
        <v>658</v>
      </c>
      <c r="J62" s="23" t="s">
        <v>210</v>
      </c>
      <c r="K62" s="23" t="s">
        <v>192</v>
      </c>
      <c r="L62" s="23" t="s">
        <v>220</v>
      </c>
      <c r="M62" s="23" t="s">
        <v>221</v>
      </c>
      <c r="N62" s="23" t="s">
        <v>222</v>
      </c>
      <c r="O62" s="23" t="s">
        <v>196</v>
      </c>
      <c r="P62" s="23" t="s">
        <v>223</v>
      </c>
      <c r="Q62" s="23" t="s">
        <v>214</v>
      </c>
      <c r="R62" s="23" t="s">
        <v>215</v>
      </c>
      <c r="S62" s="23" t="s">
        <v>199</v>
      </c>
      <c r="T62" s="23" t="s">
        <v>199</v>
      </c>
      <c r="U62" s="23">
        <v>41.48</v>
      </c>
      <c r="V62" s="23" t="s">
        <v>217</v>
      </c>
      <c r="W62" s="23"/>
      <c r="X62" s="23"/>
    </row>
    <row r="63" spans="1:24" s="8" customFormat="1" ht="20.25" customHeight="1" x14ac:dyDescent="0.2">
      <c r="A63" s="23">
        <v>5</v>
      </c>
      <c r="B63" s="21" t="s">
        <v>224</v>
      </c>
      <c r="C63" s="23"/>
      <c r="D63" s="28" t="s">
        <v>180</v>
      </c>
      <c r="E63" s="28" t="s">
        <v>180</v>
      </c>
      <c r="F63" s="28" t="s">
        <v>180</v>
      </c>
      <c r="G63" s="29" t="s">
        <v>190</v>
      </c>
      <c r="H63" s="46">
        <v>14405.5</v>
      </c>
      <c r="I63" s="30" t="s">
        <v>179</v>
      </c>
      <c r="J63" s="23" t="s">
        <v>225</v>
      </c>
      <c r="K63" s="23" t="s">
        <v>192</v>
      </c>
      <c r="L63" s="23" t="s">
        <v>193</v>
      </c>
      <c r="M63" s="23" t="s">
        <v>194</v>
      </c>
      <c r="N63" s="23" t="s">
        <v>226</v>
      </c>
      <c r="O63" s="23" t="s">
        <v>206</v>
      </c>
      <c r="P63" s="23" t="s">
        <v>199</v>
      </c>
      <c r="Q63" s="23" t="s">
        <v>199</v>
      </c>
      <c r="R63" s="23" t="s">
        <v>199</v>
      </c>
      <c r="S63" s="23" t="s">
        <v>199</v>
      </c>
      <c r="T63" s="23" t="s">
        <v>199</v>
      </c>
      <c r="U63" s="23"/>
      <c r="V63" s="23" t="s">
        <v>227</v>
      </c>
      <c r="W63" s="23" t="s">
        <v>180</v>
      </c>
      <c r="X63" s="23" t="s">
        <v>180</v>
      </c>
    </row>
    <row r="64" spans="1:24" s="8" customFormat="1" ht="24" x14ac:dyDescent="0.2">
      <c r="A64" s="23">
        <v>6</v>
      </c>
      <c r="B64" s="21" t="s">
        <v>228</v>
      </c>
      <c r="C64" s="23" t="s">
        <v>189</v>
      </c>
      <c r="D64" s="28" t="s">
        <v>177</v>
      </c>
      <c r="E64" s="28" t="s">
        <v>180</v>
      </c>
      <c r="F64" s="28" t="s">
        <v>180</v>
      </c>
      <c r="G64" s="29">
        <v>2009</v>
      </c>
      <c r="H64" s="46">
        <v>2160914.59</v>
      </c>
      <c r="I64" s="30" t="s">
        <v>179</v>
      </c>
      <c r="J64" s="23" t="s">
        <v>229</v>
      </c>
      <c r="K64" s="23" t="s">
        <v>192</v>
      </c>
      <c r="L64" s="23" t="s">
        <v>230</v>
      </c>
      <c r="M64" s="23" t="s">
        <v>231</v>
      </c>
      <c r="N64" s="23" t="s">
        <v>232</v>
      </c>
      <c r="O64" s="23" t="s">
        <v>233</v>
      </c>
      <c r="P64" s="23" t="s">
        <v>234</v>
      </c>
      <c r="Q64" s="23" t="s">
        <v>626</v>
      </c>
      <c r="R64" s="23" t="s">
        <v>235</v>
      </c>
      <c r="S64" s="23" t="s">
        <v>199</v>
      </c>
      <c r="T64" s="23" t="s">
        <v>236</v>
      </c>
      <c r="U64" s="23">
        <v>787</v>
      </c>
      <c r="V64" s="23"/>
      <c r="W64" s="23" t="s">
        <v>177</v>
      </c>
      <c r="X64" s="23" t="s">
        <v>177</v>
      </c>
    </row>
    <row r="65" spans="1:24" s="8" customFormat="1" ht="38.25" customHeight="1" x14ac:dyDescent="0.2">
      <c r="A65" s="23">
        <v>7</v>
      </c>
      <c r="B65" s="21" t="s">
        <v>237</v>
      </c>
      <c r="C65" s="23" t="s">
        <v>238</v>
      </c>
      <c r="D65" s="28" t="s">
        <v>177</v>
      </c>
      <c r="E65" s="28" t="s">
        <v>180</v>
      </c>
      <c r="F65" s="28" t="s">
        <v>180</v>
      </c>
      <c r="G65" s="29" t="s">
        <v>239</v>
      </c>
      <c r="H65" s="136">
        <v>871000</v>
      </c>
      <c r="I65" s="30" t="s">
        <v>658</v>
      </c>
      <c r="J65" s="23" t="s">
        <v>203</v>
      </c>
      <c r="K65" s="23" t="s">
        <v>192</v>
      </c>
      <c r="L65" s="23" t="s">
        <v>240</v>
      </c>
      <c r="M65" s="23" t="s">
        <v>241</v>
      </c>
      <c r="N65" s="23" t="s">
        <v>242</v>
      </c>
      <c r="O65" s="23" t="s">
        <v>233</v>
      </c>
      <c r="P65" s="23" t="s">
        <v>234</v>
      </c>
      <c r="Q65" s="23" t="s">
        <v>625</v>
      </c>
      <c r="R65" s="23" t="s">
        <v>233</v>
      </c>
      <c r="S65" s="23" t="s">
        <v>199</v>
      </c>
      <c r="T65" s="23" t="s">
        <v>236</v>
      </c>
      <c r="U65" s="23">
        <v>287.06</v>
      </c>
      <c r="V65" s="23" t="s">
        <v>243</v>
      </c>
      <c r="W65" s="23" t="s">
        <v>244</v>
      </c>
      <c r="X65" s="23" t="s">
        <v>180</v>
      </c>
    </row>
    <row r="66" spans="1:24" s="8" customFormat="1" ht="28.5" customHeight="1" x14ac:dyDescent="0.2">
      <c r="A66" s="23">
        <v>8</v>
      </c>
      <c r="B66" s="21" t="s">
        <v>245</v>
      </c>
      <c r="C66" s="23" t="s">
        <v>189</v>
      </c>
      <c r="D66" s="28" t="s">
        <v>177</v>
      </c>
      <c r="E66" s="28" t="s">
        <v>180</v>
      </c>
      <c r="F66" s="28" t="s">
        <v>180</v>
      </c>
      <c r="G66" s="29">
        <v>1970</v>
      </c>
      <c r="H66" s="136">
        <v>1826000</v>
      </c>
      <c r="I66" s="30" t="s">
        <v>658</v>
      </c>
      <c r="J66" s="23" t="s">
        <v>246</v>
      </c>
      <c r="K66" s="23" t="s">
        <v>157</v>
      </c>
      <c r="L66" s="23" t="s">
        <v>247</v>
      </c>
      <c r="M66" s="23" t="s">
        <v>248</v>
      </c>
      <c r="N66" s="23" t="s">
        <v>249</v>
      </c>
      <c r="O66" s="23" t="s">
        <v>196</v>
      </c>
      <c r="P66" s="23" t="s">
        <v>250</v>
      </c>
      <c r="Q66" s="23" t="s">
        <v>251</v>
      </c>
      <c r="R66" s="23" t="s">
        <v>196</v>
      </c>
      <c r="S66" s="23" t="s">
        <v>199</v>
      </c>
      <c r="T66" s="23" t="s">
        <v>216</v>
      </c>
      <c r="U66" s="23">
        <v>915</v>
      </c>
      <c r="V66" s="23">
        <v>2</v>
      </c>
      <c r="W66" s="23" t="s">
        <v>180</v>
      </c>
      <c r="X66" s="23" t="s">
        <v>180</v>
      </c>
    </row>
    <row r="67" spans="1:24" s="8" customFormat="1" ht="24" customHeight="1" x14ac:dyDescent="0.2">
      <c r="A67" s="23">
        <v>9</v>
      </c>
      <c r="B67" s="21" t="s">
        <v>252</v>
      </c>
      <c r="C67" s="23" t="s">
        <v>189</v>
      </c>
      <c r="D67" s="28"/>
      <c r="E67" s="28"/>
      <c r="F67" s="28"/>
      <c r="G67" s="29"/>
      <c r="H67" s="136">
        <v>156000</v>
      </c>
      <c r="I67" s="30" t="s">
        <v>658</v>
      </c>
      <c r="J67" s="23" t="s">
        <v>253</v>
      </c>
      <c r="K67" s="23" t="s">
        <v>157</v>
      </c>
      <c r="L67" s="23" t="s">
        <v>211</v>
      </c>
      <c r="M67" s="23" t="s">
        <v>254</v>
      </c>
      <c r="N67" s="23" t="s">
        <v>255</v>
      </c>
      <c r="O67" s="23" t="s">
        <v>196</v>
      </c>
      <c r="P67" s="23" t="s">
        <v>256</v>
      </c>
      <c r="Q67" s="23"/>
      <c r="R67" s="23" t="s">
        <v>196</v>
      </c>
      <c r="S67" s="23"/>
      <c r="T67" s="23"/>
      <c r="U67" s="23">
        <v>96.25</v>
      </c>
      <c r="V67" s="23">
        <v>1</v>
      </c>
      <c r="W67" s="23" t="s">
        <v>180</v>
      </c>
      <c r="X67" s="23" t="s">
        <v>180</v>
      </c>
    </row>
    <row r="68" spans="1:24" s="8" customFormat="1" ht="22.5" customHeight="1" x14ac:dyDescent="0.2">
      <c r="A68" s="23">
        <v>10</v>
      </c>
      <c r="B68" s="21" t="s">
        <v>252</v>
      </c>
      <c r="C68" s="23"/>
      <c r="D68" s="28" t="s">
        <v>177</v>
      </c>
      <c r="E68" s="28"/>
      <c r="F68" s="28"/>
      <c r="G68" s="29">
        <v>1970</v>
      </c>
      <c r="H68" s="136">
        <v>73000</v>
      </c>
      <c r="I68" s="30" t="s">
        <v>658</v>
      </c>
      <c r="J68" s="23" t="s">
        <v>257</v>
      </c>
      <c r="K68" s="23" t="s">
        <v>157</v>
      </c>
      <c r="L68" s="23" t="s">
        <v>211</v>
      </c>
      <c r="M68" s="23" t="s">
        <v>254</v>
      </c>
      <c r="N68" s="23" t="s">
        <v>258</v>
      </c>
      <c r="O68" s="23" t="s">
        <v>196</v>
      </c>
      <c r="P68" s="23" t="s">
        <v>256</v>
      </c>
      <c r="Q68" s="23"/>
      <c r="R68" s="23" t="s">
        <v>196</v>
      </c>
      <c r="S68" s="23"/>
      <c r="T68" s="23"/>
      <c r="U68" s="23">
        <v>44.79</v>
      </c>
      <c r="V68" s="23">
        <v>1</v>
      </c>
      <c r="W68" s="23" t="s">
        <v>180</v>
      </c>
      <c r="X68" s="23" t="s">
        <v>180</v>
      </c>
    </row>
    <row r="69" spans="1:24" s="8" customFormat="1" ht="27.75" customHeight="1" x14ac:dyDescent="0.2">
      <c r="A69" s="23">
        <v>11</v>
      </c>
      <c r="B69" s="21" t="s">
        <v>259</v>
      </c>
      <c r="C69" s="23"/>
      <c r="D69" s="28"/>
      <c r="E69" s="28"/>
      <c r="F69" s="28"/>
      <c r="G69" s="29">
        <v>2013</v>
      </c>
      <c r="H69" s="46">
        <v>13771</v>
      </c>
      <c r="I69" s="30" t="s">
        <v>179</v>
      </c>
      <c r="J69" s="23" t="s">
        <v>260</v>
      </c>
      <c r="K69" s="23" t="s">
        <v>192</v>
      </c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</row>
    <row r="70" spans="1:24" s="3" customFormat="1" ht="12.75" customHeight="1" x14ac:dyDescent="0.2">
      <c r="A70" s="152" t="s">
        <v>0</v>
      </c>
      <c r="B70" s="152" t="s">
        <v>0</v>
      </c>
      <c r="C70" s="152"/>
      <c r="D70" s="152"/>
      <c r="E70" s="152"/>
      <c r="F70" s="152"/>
      <c r="G70" s="152"/>
      <c r="H70" s="66">
        <f>SUM(H59:H69)</f>
        <v>7140091.0899999999</v>
      </c>
      <c r="I70" s="146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</row>
    <row r="71" spans="1:24" ht="12.75" customHeight="1" x14ac:dyDescent="0.2">
      <c r="A71" s="154" t="s">
        <v>159</v>
      </c>
      <c r="B71" s="154"/>
      <c r="C71" s="154"/>
      <c r="D71" s="154"/>
      <c r="E71" s="154"/>
      <c r="F71" s="154"/>
      <c r="G71" s="154"/>
      <c r="H71" s="154"/>
      <c r="I71" s="155"/>
      <c r="J71" s="155"/>
      <c r="K71" s="155"/>
      <c r="L71" s="154"/>
      <c r="M71" s="154"/>
      <c r="N71" s="154"/>
      <c r="O71" s="154"/>
      <c r="P71" s="154"/>
      <c r="Q71" s="154"/>
      <c r="R71" s="155"/>
      <c r="S71" s="155"/>
      <c r="T71" s="155"/>
      <c r="U71" s="155"/>
      <c r="V71" s="155"/>
      <c r="W71" s="154"/>
      <c r="X71" s="154"/>
    </row>
    <row r="72" spans="1:24" s="3" customFormat="1" ht="12.75" customHeight="1" x14ac:dyDescent="0.2">
      <c r="A72" s="159" t="s">
        <v>158</v>
      </c>
      <c r="B72" s="160"/>
      <c r="C72" s="160"/>
      <c r="D72" s="160"/>
      <c r="E72" s="160"/>
      <c r="F72" s="160"/>
      <c r="G72" s="161"/>
      <c r="H72" s="67"/>
      <c r="I72" s="146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</row>
    <row r="73" spans="1:24" ht="12.75" customHeight="1" x14ac:dyDescent="0.2">
      <c r="A73" s="154" t="s">
        <v>161</v>
      </c>
      <c r="B73" s="154"/>
      <c r="C73" s="154"/>
      <c r="D73" s="154"/>
      <c r="E73" s="154"/>
      <c r="F73" s="154"/>
      <c r="G73" s="154"/>
      <c r="H73" s="154"/>
      <c r="I73" s="145"/>
      <c r="J73" s="62"/>
      <c r="K73" s="62"/>
      <c r="L73" s="154"/>
      <c r="M73" s="154"/>
      <c r="N73" s="154"/>
      <c r="O73" s="154"/>
      <c r="P73" s="154"/>
      <c r="Q73" s="154"/>
      <c r="R73" s="155"/>
      <c r="S73" s="155"/>
      <c r="T73" s="155"/>
      <c r="U73" s="155"/>
      <c r="V73" s="155"/>
      <c r="W73" s="154"/>
      <c r="X73" s="154"/>
    </row>
    <row r="74" spans="1:24" s="3" customFormat="1" ht="60" x14ac:dyDescent="0.2">
      <c r="A74" s="23">
        <v>1</v>
      </c>
      <c r="B74" s="124" t="s">
        <v>164</v>
      </c>
      <c r="C74" s="23" t="s">
        <v>276</v>
      </c>
      <c r="D74" s="23" t="s">
        <v>177</v>
      </c>
      <c r="E74" s="23" t="s">
        <v>180</v>
      </c>
      <c r="F74" s="23" t="s">
        <v>180</v>
      </c>
      <c r="G74" s="23" t="s">
        <v>498</v>
      </c>
      <c r="H74" s="136">
        <v>636000</v>
      </c>
      <c r="I74" s="30" t="s">
        <v>658</v>
      </c>
      <c r="J74" s="125" t="s">
        <v>495</v>
      </c>
      <c r="K74" s="23" t="s">
        <v>277</v>
      </c>
      <c r="L74" s="23" t="s">
        <v>211</v>
      </c>
      <c r="M74" s="23" t="s">
        <v>194</v>
      </c>
      <c r="N74" s="23" t="s">
        <v>497</v>
      </c>
      <c r="O74" s="23" t="s">
        <v>233</v>
      </c>
      <c r="P74" s="23" t="s">
        <v>256</v>
      </c>
      <c r="Q74" s="23" t="s">
        <v>196</v>
      </c>
      <c r="R74" s="23" t="s">
        <v>233</v>
      </c>
      <c r="S74" s="23" t="s">
        <v>199</v>
      </c>
      <c r="T74" s="23" t="s">
        <v>470</v>
      </c>
      <c r="U74" s="22">
        <v>150</v>
      </c>
      <c r="V74" s="22">
        <v>2</v>
      </c>
      <c r="W74" s="22" t="s">
        <v>180</v>
      </c>
      <c r="X74" s="22" t="s">
        <v>180</v>
      </c>
    </row>
    <row r="75" spans="1:24" s="3" customFormat="1" ht="72" x14ac:dyDescent="0.2">
      <c r="A75" s="23">
        <v>2</v>
      </c>
      <c r="B75" s="124" t="s">
        <v>494</v>
      </c>
      <c r="C75" s="23" t="s">
        <v>276</v>
      </c>
      <c r="D75" s="23" t="s">
        <v>177</v>
      </c>
      <c r="E75" s="23" t="s">
        <v>180</v>
      </c>
      <c r="F75" s="23" t="s">
        <v>180</v>
      </c>
      <c r="G75" s="23">
        <v>1970</v>
      </c>
      <c r="H75" s="136">
        <v>848000</v>
      </c>
      <c r="I75" s="30" t="s">
        <v>658</v>
      </c>
      <c r="J75" s="23" t="s">
        <v>496</v>
      </c>
      <c r="K75" s="23" t="s">
        <v>278</v>
      </c>
      <c r="L75" s="23" t="s">
        <v>211</v>
      </c>
      <c r="M75" s="23" t="s">
        <v>499</v>
      </c>
      <c r="N75" s="23" t="s">
        <v>222</v>
      </c>
      <c r="O75" s="23" t="s">
        <v>279</v>
      </c>
      <c r="P75" s="23" t="s">
        <v>234</v>
      </c>
      <c r="Q75" s="23" t="s">
        <v>196</v>
      </c>
      <c r="R75" s="23" t="s">
        <v>233</v>
      </c>
      <c r="S75" s="23" t="s">
        <v>199</v>
      </c>
      <c r="T75" s="23" t="s">
        <v>279</v>
      </c>
      <c r="U75" s="22">
        <v>200</v>
      </c>
      <c r="V75" s="22">
        <v>1</v>
      </c>
      <c r="W75" s="22" t="s">
        <v>177</v>
      </c>
      <c r="X75" s="22" t="s">
        <v>180</v>
      </c>
    </row>
    <row r="76" spans="1:24" s="8" customFormat="1" x14ac:dyDescent="0.2">
      <c r="A76" s="152" t="s">
        <v>0</v>
      </c>
      <c r="B76" s="152"/>
      <c r="C76" s="152"/>
      <c r="D76" s="152"/>
      <c r="E76" s="152"/>
      <c r="F76" s="152"/>
      <c r="G76" s="152"/>
      <c r="H76" s="67">
        <f>SUM(H74:H75)</f>
        <v>1484000</v>
      </c>
      <c r="I76" s="146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</row>
    <row r="77" spans="1:24" ht="12.75" customHeight="1" x14ac:dyDescent="0.2">
      <c r="A77" s="154" t="s">
        <v>165</v>
      </c>
      <c r="B77" s="154"/>
      <c r="C77" s="154"/>
      <c r="D77" s="154"/>
      <c r="E77" s="154"/>
      <c r="F77" s="154"/>
      <c r="G77" s="154"/>
      <c r="H77" s="154"/>
      <c r="I77" s="145"/>
      <c r="J77" s="62"/>
      <c r="K77" s="62"/>
      <c r="L77" s="154"/>
      <c r="M77" s="154"/>
      <c r="N77" s="154"/>
      <c r="O77" s="154"/>
      <c r="P77" s="154"/>
      <c r="Q77" s="154"/>
      <c r="R77" s="155"/>
      <c r="S77" s="155"/>
      <c r="T77" s="155"/>
      <c r="U77" s="155"/>
      <c r="V77" s="155"/>
      <c r="W77" s="154"/>
      <c r="X77" s="154"/>
    </row>
    <row r="78" spans="1:24" s="126" customFormat="1" ht="22.5" customHeight="1" x14ac:dyDescent="0.2">
      <c r="A78" s="156" t="s">
        <v>158</v>
      </c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</row>
    <row r="79" spans="1:24" s="3" customFormat="1" ht="15" customHeight="1" x14ac:dyDescent="0.2">
      <c r="A79" s="158" t="s">
        <v>167</v>
      </c>
      <c r="B79" s="158"/>
      <c r="C79" s="158"/>
      <c r="D79" s="158"/>
      <c r="E79" s="158"/>
      <c r="F79" s="158"/>
      <c r="G79" s="158"/>
      <c r="H79" s="158"/>
      <c r="I79" s="147"/>
      <c r="J79" s="62"/>
      <c r="K79" s="62"/>
      <c r="L79" s="154"/>
      <c r="M79" s="154"/>
      <c r="N79" s="154"/>
      <c r="O79" s="154"/>
      <c r="P79" s="154"/>
      <c r="Q79" s="154"/>
      <c r="R79" s="155"/>
      <c r="S79" s="155"/>
      <c r="T79" s="155"/>
      <c r="U79" s="155"/>
      <c r="V79" s="155"/>
      <c r="W79" s="154"/>
      <c r="X79" s="154"/>
    </row>
    <row r="80" spans="1:24" s="3" customFormat="1" ht="84" customHeight="1" x14ac:dyDescent="0.2">
      <c r="A80" s="23">
        <v>1</v>
      </c>
      <c r="B80" s="124" t="s">
        <v>176</v>
      </c>
      <c r="C80" s="23" t="s">
        <v>178</v>
      </c>
      <c r="D80" s="23" t="s">
        <v>177</v>
      </c>
      <c r="E80" s="23"/>
      <c r="G80" s="23" t="s">
        <v>186</v>
      </c>
      <c r="H80" s="136">
        <v>445000</v>
      </c>
      <c r="I80" s="30" t="s">
        <v>658</v>
      </c>
      <c r="J80" s="23" t="s">
        <v>490</v>
      </c>
      <c r="K80" s="23" t="s">
        <v>187</v>
      </c>
      <c r="L80" s="23" t="s">
        <v>211</v>
      </c>
      <c r="M80" s="23" t="s">
        <v>468</v>
      </c>
      <c r="N80" s="23" t="s">
        <v>469</v>
      </c>
      <c r="O80" s="23" t="s">
        <v>196</v>
      </c>
      <c r="P80" s="23" t="s">
        <v>256</v>
      </c>
      <c r="Q80" s="23" t="s">
        <v>316</v>
      </c>
      <c r="R80" s="23" t="s">
        <v>256</v>
      </c>
      <c r="S80" s="23" t="s">
        <v>275</v>
      </c>
      <c r="T80" s="23" t="s">
        <v>256</v>
      </c>
      <c r="U80" s="22">
        <v>100</v>
      </c>
      <c r="V80" s="22">
        <v>1</v>
      </c>
      <c r="W80" s="22" t="s">
        <v>180</v>
      </c>
      <c r="X80" s="22" t="s">
        <v>180</v>
      </c>
    </row>
    <row r="81" spans="1:24" s="3" customFormat="1" ht="18" customHeight="1" thickBot="1" x14ac:dyDescent="0.25">
      <c r="A81" s="152" t="s">
        <v>0</v>
      </c>
      <c r="B81" s="152"/>
      <c r="C81" s="152"/>
      <c r="D81" s="152"/>
      <c r="E81" s="152"/>
      <c r="F81" s="153"/>
      <c r="G81" s="153"/>
      <c r="H81" s="82">
        <f>SUM(H80)</f>
        <v>445000</v>
      </c>
      <c r="I81" s="146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</row>
    <row r="82" spans="1:24" s="3" customFormat="1" ht="13.5" thickBot="1" x14ac:dyDescent="0.25">
      <c r="A82" s="34"/>
      <c r="B82" s="63"/>
      <c r="C82" s="25"/>
      <c r="D82" s="25"/>
      <c r="E82" s="25"/>
      <c r="F82" s="150" t="s">
        <v>58</v>
      </c>
      <c r="G82" s="151"/>
      <c r="H82" s="83">
        <f>H57+H70+H72+H76+H81</f>
        <v>28641505.620000001</v>
      </c>
      <c r="I82" s="24"/>
      <c r="J82" s="3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</row>
    <row r="83" spans="1:24" s="3" customFormat="1" x14ac:dyDescent="0.2">
      <c r="A83" s="59"/>
      <c r="B83" s="59"/>
      <c r="C83" s="60"/>
      <c r="D83" s="64"/>
      <c r="E83" s="64"/>
      <c r="F83" s="61"/>
      <c r="G83" s="60"/>
      <c r="H83" s="65"/>
      <c r="I83" s="1"/>
      <c r="J83" s="59"/>
      <c r="K83" s="1"/>
      <c r="L83" s="1"/>
      <c r="M83" s="1"/>
      <c r="N83" s="1"/>
      <c r="O83" s="1"/>
      <c r="P83" s="1"/>
      <c r="Q83" s="6"/>
      <c r="R83" s="6"/>
      <c r="S83" s="6"/>
      <c r="T83" s="6"/>
      <c r="U83" s="6"/>
      <c r="V83" s="6"/>
      <c r="W83" s="6"/>
      <c r="X83" s="6"/>
    </row>
    <row r="84" spans="1:24" s="3" customFormat="1" x14ac:dyDescent="0.2">
      <c r="A84" s="59"/>
      <c r="B84" s="59"/>
      <c r="C84" s="60"/>
      <c r="D84" s="64"/>
      <c r="E84" s="64"/>
      <c r="F84" s="61"/>
      <c r="G84" s="60"/>
      <c r="H84" s="65"/>
      <c r="I84" s="1"/>
      <c r="J84" s="59"/>
      <c r="K84" s="1"/>
      <c r="L84" s="1"/>
      <c r="M84" s="1"/>
      <c r="N84" s="1"/>
      <c r="O84" s="1"/>
      <c r="P84" s="1"/>
      <c r="Q84" s="6"/>
      <c r="R84" s="6"/>
      <c r="S84" s="6"/>
      <c r="T84" s="6"/>
      <c r="U84" s="6"/>
      <c r="V84" s="6"/>
      <c r="W84" s="6"/>
      <c r="X84" s="6"/>
    </row>
    <row r="85" spans="1:24" s="3" customFormat="1" x14ac:dyDescent="0.2">
      <c r="A85" s="59"/>
      <c r="B85" s="59"/>
      <c r="C85" s="60"/>
      <c r="D85" s="64"/>
      <c r="E85" s="64"/>
      <c r="F85" s="61"/>
      <c r="G85" s="60"/>
      <c r="H85" s="65"/>
      <c r="I85" s="1"/>
      <c r="J85" s="59"/>
      <c r="K85" s="1"/>
      <c r="L85" s="1"/>
      <c r="M85" s="1"/>
      <c r="N85" s="1"/>
      <c r="O85" s="1"/>
      <c r="P85" s="1"/>
      <c r="Q85" s="6"/>
      <c r="R85" s="6"/>
      <c r="S85" s="6"/>
      <c r="T85" s="6"/>
      <c r="U85" s="6"/>
      <c r="V85" s="6"/>
      <c r="W85" s="6"/>
      <c r="X85" s="6"/>
    </row>
    <row r="86" spans="1:24" ht="12.75" customHeight="1" x14ac:dyDescent="0.2"/>
    <row r="87" spans="1:24" s="3" customFormat="1" x14ac:dyDescent="0.2">
      <c r="A87" s="59"/>
      <c r="B87" s="59"/>
      <c r="C87" s="60"/>
      <c r="D87" s="64"/>
      <c r="E87" s="64"/>
      <c r="F87" s="61"/>
      <c r="G87" s="60"/>
      <c r="H87" s="65"/>
      <c r="I87" s="1"/>
      <c r="J87" s="59"/>
      <c r="K87" s="1"/>
      <c r="L87" s="1"/>
      <c r="M87" s="1"/>
      <c r="N87" s="1"/>
      <c r="O87" s="1"/>
      <c r="P87" s="1"/>
      <c r="Q87" s="6"/>
      <c r="R87" s="6"/>
      <c r="S87" s="6"/>
      <c r="T87" s="6"/>
      <c r="U87" s="6"/>
      <c r="V87" s="6"/>
      <c r="W87" s="6"/>
      <c r="X87" s="6"/>
    </row>
    <row r="88" spans="1:24" s="3" customFormat="1" x14ac:dyDescent="0.2">
      <c r="A88" s="59"/>
      <c r="B88" s="59"/>
      <c r="C88" s="60"/>
      <c r="D88" s="64"/>
      <c r="E88" s="64"/>
      <c r="F88" s="61"/>
      <c r="G88" s="60"/>
      <c r="H88" s="65"/>
      <c r="I88" s="1"/>
      <c r="J88" s="59"/>
      <c r="K88" s="1"/>
      <c r="L88" s="1"/>
      <c r="M88" s="1"/>
      <c r="N88" s="1"/>
      <c r="O88" s="1"/>
      <c r="P88" s="1"/>
      <c r="Q88" s="6"/>
      <c r="R88" s="6"/>
      <c r="S88" s="6"/>
      <c r="T88" s="6"/>
      <c r="U88" s="6"/>
      <c r="V88" s="6"/>
      <c r="W88" s="6"/>
      <c r="X88" s="6"/>
    </row>
    <row r="90" spans="1:24" ht="21.75" customHeight="1" x14ac:dyDescent="0.2"/>
  </sheetData>
  <mergeCells count="43">
    <mergeCell ref="W77:X77"/>
    <mergeCell ref="L79:V79"/>
    <mergeCell ref="W79:X79"/>
    <mergeCell ref="L58:V58"/>
    <mergeCell ref="W58:X58"/>
    <mergeCell ref="L71:V71"/>
    <mergeCell ref="W71:X71"/>
    <mergeCell ref="L78:X78"/>
    <mergeCell ref="W73:X73"/>
    <mergeCell ref="L73:V73"/>
    <mergeCell ref="L77:V77"/>
    <mergeCell ref="A5:K5"/>
    <mergeCell ref="J3:J4"/>
    <mergeCell ref="H3:H4"/>
    <mergeCell ref="E3:E4"/>
    <mergeCell ref="A3:A4"/>
    <mergeCell ref="B3:B4"/>
    <mergeCell ref="W3:W4"/>
    <mergeCell ref="L5:V5"/>
    <mergeCell ref="W5:X5"/>
    <mergeCell ref="I3:I4"/>
    <mergeCell ref="C3:C4"/>
    <mergeCell ref="D3:D4"/>
    <mergeCell ref="F3:F4"/>
    <mergeCell ref="X3:X4"/>
    <mergeCell ref="K3:K4"/>
    <mergeCell ref="L3:N3"/>
    <mergeCell ref="O3:T3"/>
    <mergeCell ref="V3:V4"/>
    <mergeCell ref="U3:U4"/>
    <mergeCell ref="G3:G4"/>
    <mergeCell ref="F82:G82"/>
    <mergeCell ref="A81:G81"/>
    <mergeCell ref="A57:G57"/>
    <mergeCell ref="A58:K58"/>
    <mergeCell ref="A78:K78"/>
    <mergeCell ref="A70:G70"/>
    <mergeCell ref="A79:H79"/>
    <mergeCell ref="A76:G76"/>
    <mergeCell ref="A77:H77"/>
    <mergeCell ref="A73:H73"/>
    <mergeCell ref="A72:G72"/>
    <mergeCell ref="A71:K71"/>
  </mergeCells>
  <phoneticPr fontId="10" type="noConversion"/>
  <printOptions horizontalCentered="1"/>
  <pageMargins left="0.25" right="0.25" top="0.75" bottom="0.75" header="0.3" footer="0.3"/>
  <pageSetup paperSize="9" scale="38" orientation="landscape" r:id="rId1"/>
  <headerFooter alignWithMargins="0">
    <oddFooter>Strona &amp;P z &amp;N</oddFooter>
  </headerFooter>
  <rowBreaks count="1" manualBreakCount="1">
    <brk id="35" max="23" man="1"/>
  </rowBreaks>
  <colBreaks count="1" manualBreakCount="1">
    <brk id="11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I668"/>
  <sheetViews>
    <sheetView view="pageBreakPreview" topLeftCell="A116" zoomScale="75" zoomScaleNormal="110" zoomScaleSheetLayoutView="75" workbookViewId="0">
      <selection activeCell="D149" sqref="D149"/>
    </sheetView>
  </sheetViews>
  <sheetFormatPr defaultRowHeight="12.75" x14ac:dyDescent="0.2"/>
  <cols>
    <col min="1" max="1" width="5.5703125" style="5" customWidth="1"/>
    <col min="2" max="2" width="40.85546875" style="11" customWidth="1"/>
    <col min="3" max="3" width="15.42578125" style="7" customWidth="1"/>
    <col min="4" max="4" width="18.42578125" style="58" customWidth="1"/>
    <col min="5" max="5" width="12.140625" bestFit="1" customWidth="1"/>
    <col min="6" max="6" width="26.42578125" customWidth="1"/>
    <col min="7" max="7" width="41" customWidth="1"/>
    <col min="8" max="8" width="12.140625" customWidth="1"/>
  </cols>
  <sheetData>
    <row r="1" spans="1:4" x14ac:dyDescent="0.2">
      <c r="A1" s="148" t="s">
        <v>96</v>
      </c>
      <c r="B1" s="175"/>
      <c r="C1" s="175"/>
      <c r="D1" s="175"/>
    </row>
    <row r="3" spans="1:4" x14ac:dyDescent="0.2">
      <c r="A3" s="171" t="s">
        <v>174</v>
      </c>
      <c r="B3" s="171"/>
      <c r="C3" s="171"/>
      <c r="D3" s="171"/>
    </row>
    <row r="4" spans="1:4" ht="25.5" x14ac:dyDescent="0.2">
      <c r="A4" s="54" t="s">
        <v>18</v>
      </c>
      <c r="B4" s="54" t="s">
        <v>26</v>
      </c>
      <c r="C4" s="54" t="s">
        <v>27</v>
      </c>
      <c r="D4" s="69" t="s">
        <v>28</v>
      </c>
    </row>
    <row r="5" spans="1:4" ht="12.75" customHeight="1" x14ac:dyDescent="0.2">
      <c r="A5" s="172" t="s">
        <v>99</v>
      </c>
      <c r="B5" s="173"/>
      <c r="C5" s="173"/>
      <c r="D5" s="174"/>
    </row>
    <row r="6" spans="1:4" s="8" customFormat="1" x14ac:dyDescent="0.2">
      <c r="A6" s="50">
        <v>1</v>
      </c>
      <c r="B6" s="49" t="s">
        <v>526</v>
      </c>
      <c r="C6" s="50">
        <v>2012</v>
      </c>
      <c r="D6" s="130">
        <v>738</v>
      </c>
    </row>
    <row r="7" spans="1:4" s="8" customFormat="1" x14ac:dyDescent="0.2">
      <c r="A7" s="50">
        <v>2</v>
      </c>
      <c r="B7" s="49" t="s">
        <v>527</v>
      </c>
      <c r="C7" s="50">
        <v>2012</v>
      </c>
      <c r="D7" s="130">
        <v>2066.4</v>
      </c>
    </row>
    <row r="8" spans="1:4" s="8" customFormat="1" x14ac:dyDescent="0.2">
      <c r="A8" s="50">
        <v>3</v>
      </c>
      <c r="B8" s="49" t="s">
        <v>528</v>
      </c>
      <c r="C8" s="50">
        <v>2012</v>
      </c>
      <c r="D8" s="130">
        <v>468.63</v>
      </c>
    </row>
    <row r="9" spans="1:4" s="8" customFormat="1" x14ac:dyDescent="0.2">
      <c r="A9" s="50">
        <v>4</v>
      </c>
      <c r="B9" s="49" t="s">
        <v>529</v>
      </c>
      <c r="C9" s="50">
        <v>2012</v>
      </c>
      <c r="D9" s="130">
        <v>635</v>
      </c>
    </row>
    <row r="10" spans="1:4" s="8" customFormat="1" x14ac:dyDescent="0.2">
      <c r="A10" s="50">
        <v>5</v>
      </c>
      <c r="B10" s="49" t="s">
        <v>530</v>
      </c>
      <c r="C10" s="50">
        <v>2012</v>
      </c>
      <c r="D10" s="130">
        <v>2004.9</v>
      </c>
    </row>
    <row r="11" spans="1:4" s="8" customFormat="1" x14ac:dyDescent="0.2">
      <c r="A11" s="50">
        <v>6</v>
      </c>
      <c r="B11" s="49" t="s">
        <v>531</v>
      </c>
      <c r="C11" s="50">
        <v>2013</v>
      </c>
      <c r="D11" s="130">
        <v>2109.4499999999998</v>
      </c>
    </row>
    <row r="12" spans="1:4" s="8" customFormat="1" x14ac:dyDescent="0.2">
      <c r="A12" s="50">
        <v>7</v>
      </c>
      <c r="B12" s="49" t="s">
        <v>532</v>
      </c>
      <c r="C12" s="50">
        <v>2013</v>
      </c>
      <c r="D12" s="130">
        <v>719.55</v>
      </c>
    </row>
    <row r="13" spans="1:4" s="8" customFormat="1" x14ac:dyDescent="0.2">
      <c r="A13" s="50">
        <v>8</v>
      </c>
      <c r="B13" s="49" t="s">
        <v>531</v>
      </c>
      <c r="C13" s="50">
        <v>2013</v>
      </c>
      <c r="D13" s="130">
        <v>2109.4499999999998</v>
      </c>
    </row>
    <row r="14" spans="1:4" s="8" customFormat="1" x14ac:dyDescent="0.2">
      <c r="A14" s="50">
        <v>9</v>
      </c>
      <c r="B14" s="49" t="s">
        <v>533</v>
      </c>
      <c r="C14" s="50">
        <v>2013</v>
      </c>
      <c r="D14" s="130">
        <v>1918.8</v>
      </c>
    </row>
    <row r="15" spans="1:4" s="8" customFormat="1" x14ac:dyDescent="0.2">
      <c r="A15" s="50">
        <v>10</v>
      </c>
      <c r="B15" s="49" t="s">
        <v>185</v>
      </c>
      <c r="C15" s="50">
        <v>2013</v>
      </c>
      <c r="D15" s="130">
        <v>626.07000000000005</v>
      </c>
    </row>
    <row r="16" spans="1:4" s="8" customFormat="1" x14ac:dyDescent="0.2">
      <c r="A16" s="50">
        <v>11</v>
      </c>
      <c r="B16" s="49" t="s">
        <v>530</v>
      </c>
      <c r="C16" s="50">
        <v>2013</v>
      </c>
      <c r="D16" s="130">
        <v>2152.5</v>
      </c>
    </row>
    <row r="17" spans="1:4" s="8" customFormat="1" x14ac:dyDescent="0.2">
      <c r="A17" s="50">
        <v>12</v>
      </c>
      <c r="B17" s="49" t="s">
        <v>534</v>
      </c>
      <c r="C17" s="50">
        <v>2013</v>
      </c>
      <c r="D17" s="130">
        <v>356.7</v>
      </c>
    </row>
    <row r="18" spans="1:4" s="8" customFormat="1" x14ac:dyDescent="0.2">
      <c r="A18" s="50">
        <v>13</v>
      </c>
      <c r="B18" s="49" t="s">
        <v>465</v>
      </c>
      <c r="C18" s="50">
        <v>2013</v>
      </c>
      <c r="D18" s="130">
        <v>1360</v>
      </c>
    </row>
    <row r="19" spans="1:4" s="8" customFormat="1" x14ac:dyDescent="0.2">
      <c r="A19" s="50">
        <v>14</v>
      </c>
      <c r="B19" s="49" t="s">
        <v>535</v>
      </c>
      <c r="C19" s="50">
        <v>2014</v>
      </c>
      <c r="D19" s="130">
        <v>4305</v>
      </c>
    </row>
    <row r="20" spans="1:4" s="8" customFormat="1" x14ac:dyDescent="0.2">
      <c r="A20" s="50">
        <v>15</v>
      </c>
      <c r="B20" s="49" t="s">
        <v>536</v>
      </c>
      <c r="C20" s="50">
        <v>2014</v>
      </c>
      <c r="D20" s="130">
        <v>658.15</v>
      </c>
    </row>
    <row r="21" spans="1:4" s="8" customFormat="1" x14ac:dyDescent="0.2">
      <c r="A21" s="50">
        <v>16</v>
      </c>
      <c r="B21" s="49" t="s">
        <v>537</v>
      </c>
      <c r="C21" s="50">
        <v>2014</v>
      </c>
      <c r="D21" s="130">
        <v>373.92</v>
      </c>
    </row>
    <row r="22" spans="1:4" s="8" customFormat="1" x14ac:dyDescent="0.2">
      <c r="A22" s="50">
        <v>17</v>
      </c>
      <c r="B22" s="49" t="s">
        <v>538</v>
      </c>
      <c r="C22" s="50">
        <v>2014</v>
      </c>
      <c r="D22" s="130">
        <v>12029.76</v>
      </c>
    </row>
    <row r="23" spans="1:4" s="8" customFormat="1" x14ac:dyDescent="0.2">
      <c r="A23" s="50">
        <v>18</v>
      </c>
      <c r="B23" s="49" t="s">
        <v>539</v>
      </c>
      <c r="C23" s="50">
        <v>2014</v>
      </c>
      <c r="D23" s="130">
        <v>5154</v>
      </c>
    </row>
    <row r="24" spans="1:4" s="8" customFormat="1" x14ac:dyDescent="0.2">
      <c r="A24" s="50">
        <v>19</v>
      </c>
      <c r="B24" s="49" t="s">
        <v>540</v>
      </c>
      <c r="C24" s="50">
        <v>2014</v>
      </c>
      <c r="D24" s="130">
        <v>2166.59</v>
      </c>
    </row>
    <row r="25" spans="1:4" s="8" customFormat="1" x14ac:dyDescent="0.2">
      <c r="A25" s="50">
        <v>20</v>
      </c>
      <c r="B25" s="49" t="s">
        <v>541</v>
      </c>
      <c r="C25" s="50">
        <v>2014</v>
      </c>
      <c r="D25" s="130">
        <v>3651.87</v>
      </c>
    </row>
    <row r="26" spans="1:4" s="8" customFormat="1" x14ac:dyDescent="0.2">
      <c r="A26" s="50">
        <v>21</v>
      </c>
      <c r="B26" s="49" t="s">
        <v>542</v>
      </c>
      <c r="C26" s="50">
        <v>2014</v>
      </c>
      <c r="D26" s="130">
        <v>10474.52</v>
      </c>
    </row>
    <row r="27" spans="1:4" s="8" customFormat="1" x14ac:dyDescent="0.2">
      <c r="A27" s="50">
        <v>22</v>
      </c>
      <c r="B27" s="49" t="s">
        <v>543</v>
      </c>
      <c r="C27" s="50">
        <v>2014</v>
      </c>
      <c r="D27" s="130">
        <v>609</v>
      </c>
    </row>
    <row r="28" spans="1:4" s="8" customFormat="1" x14ac:dyDescent="0.2">
      <c r="A28" s="50">
        <v>23</v>
      </c>
      <c r="B28" s="49" t="s">
        <v>544</v>
      </c>
      <c r="C28" s="50">
        <v>2014</v>
      </c>
      <c r="D28" s="130">
        <v>243.54</v>
      </c>
    </row>
    <row r="29" spans="1:4" s="8" customFormat="1" x14ac:dyDescent="0.2">
      <c r="A29" s="50">
        <v>24</v>
      </c>
      <c r="B29" s="49" t="s">
        <v>466</v>
      </c>
      <c r="C29" s="50">
        <v>2014</v>
      </c>
      <c r="D29" s="130">
        <v>2249</v>
      </c>
    </row>
    <row r="30" spans="1:4" s="8" customFormat="1" x14ac:dyDescent="0.2">
      <c r="A30" s="50">
        <v>25</v>
      </c>
      <c r="B30" s="49" t="s">
        <v>545</v>
      </c>
      <c r="C30" s="50">
        <v>2014</v>
      </c>
      <c r="D30" s="130">
        <v>686.34</v>
      </c>
    </row>
    <row r="31" spans="1:4" s="8" customFormat="1" x14ac:dyDescent="0.2">
      <c r="A31" s="50">
        <v>26</v>
      </c>
      <c r="B31" s="49" t="s">
        <v>546</v>
      </c>
      <c r="C31" s="50">
        <v>2014</v>
      </c>
      <c r="D31" s="130">
        <v>30626.81</v>
      </c>
    </row>
    <row r="32" spans="1:4" s="8" customFormat="1" x14ac:dyDescent="0.2">
      <c r="A32" s="50">
        <v>27</v>
      </c>
      <c r="B32" s="49" t="s">
        <v>547</v>
      </c>
      <c r="C32" s="50">
        <v>2014</v>
      </c>
      <c r="D32" s="130">
        <v>753.99</v>
      </c>
    </row>
    <row r="33" spans="1:4" s="8" customFormat="1" x14ac:dyDescent="0.2">
      <c r="A33" s="50">
        <v>28</v>
      </c>
      <c r="B33" s="49" t="s">
        <v>548</v>
      </c>
      <c r="C33" s="50">
        <v>2014</v>
      </c>
      <c r="D33" s="130">
        <v>399</v>
      </c>
    </row>
    <row r="34" spans="1:4" s="8" customFormat="1" x14ac:dyDescent="0.2">
      <c r="A34" s="50">
        <v>29</v>
      </c>
      <c r="B34" s="49" t="s">
        <v>549</v>
      </c>
      <c r="C34" s="50">
        <v>2014</v>
      </c>
      <c r="D34" s="130">
        <v>619.91999999999996</v>
      </c>
    </row>
    <row r="35" spans="1:4" s="8" customFormat="1" ht="25.5" x14ac:dyDescent="0.2">
      <c r="A35" s="50">
        <v>30</v>
      </c>
      <c r="B35" s="49" t="s">
        <v>550</v>
      </c>
      <c r="C35" s="50">
        <v>2015</v>
      </c>
      <c r="D35" s="130">
        <v>700</v>
      </c>
    </row>
    <row r="36" spans="1:4" s="8" customFormat="1" ht="25.5" x14ac:dyDescent="0.2">
      <c r="A36" s="50">
        <v>31</v>
      </c>
      <c r="B36" s="49" t="s">
        <v>551</v>
      </c>
      <c r="C36" s="50">
        <v>2015</v>
      </c>
      <c r="D36" s="130">
        <v>2859</v>
      </c>
    </row>
    <row r="37" spans="1:4" s="8" customFormat="1" x14ac:dyDescent="0.2">
      <c r="A37" s="50">
        <v>32</v>
      </c>
      <c r="B37" s="49" t="s">
        <v>552</v>
      </c>
      <c r="C37" s="50">
        <v>2015</v>
      </c>
      <c r="D37" s="130">
        <v>399</v>
      </c>
    </row>
    <row r="38" spans="1:4" s="8" customFormat="1" ht="25.5" x14ac:dyDescent="0.2">
      <c r="A38" s="50">
        <v>33</v>
      </c>
      <c r="B38" s="49" t="s">
        <v>553</v>
      </c>
      <c r="C38" s="50">
        <v>2015</v>
      </c>
      <c r="D38" s="130">
        <v>2166.59</v>
      </c>
    </row>
    <row r="39" spans="1:4" s="8" customFormat="1" x14ac:dyDescent="0.2">
      <c r="A39" s="50">
        <v>34</v>
      </c>
      <c r="B39" s="49" t="s">
        <v>554</v>
      </c>
      <c r="C39" s="50">
        <v>2015</v>
      </c>
      <c r="D39" s="130">
        <v>1228.77</v>
      </c>
    </row>
    <row r="40" spans="1:4" s="8" customFormat="1" ht="25.5" x14ac:dyDescent="0.2">
      <c r="A40" s="50">
        <v>35</v>
      </c>
      <c r="B40" s="49" t="s">
        <v>555</v>
      </c>
      <c r="C40" s="50">
        <v>2015</v>
      </c>
      <c r="D40" s="130">
        <v>1143.9000000000001</v>
      </c>
    </row>
    <row r="41" spans="1:4" s="8" customFormat="1" ht="25.5" x14ac:dyDescent="0.2">
      <c r="A41" s="50">
        <v>36</v>
      </c>
      <c r="B41" s="49" t="s">
        <v>556</v>
      </c>
      <c r="C41" s="50">
        <v>2015</v>
      </c>
      <c r="D41" s="130">
        <v>3651.13</v>
      </c>
    </row>
    <row r="42" spans="1:4" s="8" customFormat="1" ht="25.5" x14ac:dyDescent="0.2">
      <c r="A42" s="50">
        <v>37</v>
      </c>
      <c r="B42" s="49" t="s">
        <v>557</v>
      </c>
      <c r="C42" s="50">
        <v>2015</v>
      </c>
      <c r="D42" s="130">
        <v>3719.52</v>
      </c>
    </row>
    <row r="43" spans="1:4" s="8" customFormat="1" x14ac:dyDescent="0.2">
      <c r="A43" s="50">
        <v>38</v>
      </c>
      <c r="B43" s="49" t="s">
        <v>558</v>
      </c>
      <c r="C43" s="50">
        <v>2015</v>
      </c>
      <c r="D43" s="130">
        <v>18740.740000000002</v>
      </c>
    </row>
    <row r="44" spans="1:4" s="8" customFormat="1" ht="25.5" x14ac:dyDescent="0.2">
      <c r="A44" s="50">
        <v>39</v>
      </c>
      <c r="B44" s="49" t="s">
        <v>559</v>
      </c>
      <c r="C44" s="50">
        <v>2015</v>
      </c>
      <c r="D44" s="130">
        <v>18288.560000000001</v>
      </c>
    </row>
    <row r="45" spans="1:4" s="8" customFormat="1" x14ac:dyDescent="0.2">
      <c r="A45" s="50">
        <v>40</v>
      </c>
      <c r="B45" s="49" t="s">
        <v>560</v>
      </c>
      <c r="C45" s="50">
        <v>2015</v>
      </c>
      <c r="D45" s="130">
        <v>1018.44</v>
      </c>
    </row>
    <row r="46" spans="1:4" s="8" customFormat="1" ht="25.5" x14ac:dyDescent="0.2">
      <c r="A46" s="50">
        <v>41</v>
      </c>
      <c r="B46" s="49" t="s">
        <v>561</v>
      </c>
      <c r="C46" s="50">
        <v>2016</v>
      </c>
      <c r="D46" s="130">
        <v>2201.6999999999998</v>
      </c>
    </row>
    <row r="47" spans="1:4" s="8" customFormat="1" ht="18" customHeight="1" x14ac:dyDescent="0.2">
      <c r="A47" s="50">
        <v>42</v>
      </c>
      <c r="B47" s="49" t="s">
        <v>639</v>
      </c>
      <c r="C47" s="50">
        <v>2016</v>
      </c>
      <c r="D47" s="130">
        <v>959.4</v>
      </c>
    </row>
    <row r="48" spans="1:4" s="8" customFormat="1" x14ac:dyDescent="0.2">
      <c r="A48" s="167" t="s">
        <v>0</v>
      </c>
      <c r="B48" s="168"/>
      <c r="C48" s="169"/>
      <c r="D48" s="70">
        <f>SUM(D6:D47)</f>
        <v>149343.61000000002</v>
      </c>
    </row>
    <row r="49" spans="1:4" ht="14.25" customHeight="1" x14ac:dyDescent="0.2">
      <c r="A49" s="170" t="s">
        <v>163</v>
      </c>
      <c r="B49" s="170"/>
      <c r="C49" s="170"/>
      <c r="D49" s="170"/>
    </row>
    <row r="50" spans="1:4" s="8" customFormat="1" x14ac:dyDescent="0.2">
      <c r="A50" s="50">
        <v>1</v>
      </c>
      <c r="B50" s="49" t="s">
        <v>512</v>
      </c>
      <c r="C50" s="50">
        <v>2012</v>
      </c>
      <c r="D50" s="130">
        <v>2000</v>
      </c>
    </row>
    <row r="51" spans="1:4" s="8" customFormat="1" ht="25.5" x14ac:dyDescent="0.2">
      <c r="A51" s="50">
        <v>2</v>
      </c>
      <c r="B51" s="49" t="s">
        <v>261</v>
      </c>
      <c r="C51" s="50">
        <v>2014</v>
      </c>
      <c r="D51" s="130">
        <v>4000</v>
      </c>
    </row>
    <row r="52" spans="1:4" s="8" customFormat="1" x14ac:dyDescent="0.2">
      <c r="A52" s="50">
        <v>3</v>
      </c>
      <c r="B52" s="49" t="s">
        <v>516</v>
      </c>
      <c r="C52" s="50">
        <v>2014</v>
      </c>
      <c r="D52" s="130">
        <v>480</v>
      </c>
    </row>
    <row r="53" spans="1:4" s="8" customFormat="1" x14ac:dyDescent="0.2">
      <c r="A53" s="50">
        <v>4</v>
      </c>
      <c r="B53" s="49" t="s">
        <v>512</v>
      </c>
      <c r="C53" s="50">
        <v>2015</v>
      </c>
      <c r="D53" s="130">
        <v>1700</v>
      </c>
    </row>
    <row r="54" spans="1:4" s="8" customFormat="1" ht="25.5" x14ac:dyDescent="0.2">
      <c r="A54" s="50">
        <v>5</v>
      </c>
      <c r="B54" s="49" t="s">
        <v>524</v>
      </c>
      <c r="C54" s="50">
        <v>2016</v>
      </c>
      <c r="D54" s="130">
        <v>1035</v>
      </c>
    </row>
    <row r="55" spans="1:4" s="9" customFormat="1" ht="13.5" customHeight="1" x14ac:dyDescent="0.2">
      <c r="A55" s="167" t="s">
        <v>0</v>
      </c>
      <c r="B55" s="168"/>
      <c r="C55" s="169"/>
      <c r="D55" s="70">
        <f>SUM(D50:D54)</f>
        <v>9215</v>
      </c>
    </row>
    <row r="56" spans="1:4" s="9" customFormat="1" ht="13.5" customHeight="1" x14ac:dyDescent="0.2">
      <c r="A56" s="170" t="s">
        <v>159</v>
      </c>
      <c r="B56" s="170"/>
      <c r="C56" s="170"/>
      <c r="D56" s="170"/>
    </row>
    <row r="57" spans="1:4" s="8" customFormat="1" x14ac:dyDescent="0.2">
      <c r="A57" s="50">
        <v>1</v>
      </c>
      <c r="B57" s="49" t="s">
        <v>290</v>
      </c>
      <c r="C57" s="50">
        <v>2014</v>
      </c>
      <c r="D57" s="130">
        <v>1650</v>
      </c>
    </row>
    <row r="58" spans="1:4" s="8" customFormat="1" ht="25.5" x14ac:dyDescent="0.2">
      <c r="A58" s="50">
        <v>2</v>
      </c>
      <c r="B58" s="49" t="s">
        <v>291</v>
      </c>
      <c r="C58" s="50">
        <v>2014</v>
      </c>
      <c r="D58" s="130">
        <v>359.99</v>
      </c>
    </row>
    <row r="59" spans="1:4" s="9" customFormat="1" ht="13.5" customHeight="1" x14ac:dyDescent="0.2">
      <c r="A59" s="167" t="s">
        <v>0</v>
      </c>
      <c r="B59" s="168"/>
      <c r="C59" s="169"/>
      <c r="D59" s="70">
        <f>SUM(D57:D58)</f>
        <v>2009.99</v>
      </c>
    </row>
    <row r="60" spans="1:4" s="9" customFormat="1" ht="13.5" customHeight="1" x14ac:dyDescent="0.2">
      <c r="A60" s="170" t="s">
        <v>161</v>
      </c>
      <c r="B60" s="170"/>
      <c r="C60" s="170"/>
      <c r="D60" s="170"/>
    </row>
    <row r="61" spans="1:4" s="8" customFormat="1" x14ac:dyDescent="0.2">
      <c r="A61" s="50">
        <v>1</v>
      </c>
      <c r="B61" s="49" t="s">
        <v>280</v>
      </c>
      <c r="C61" s="50">
        <v>2013</v>
      </c>
      <c r="D61" s="130">
        <v>1143.99</v>
      </c>
    </row>
    <row r="62" spans="1:4" s="8" customFormat="1" ht="25.5" x14ac:dyDescent="0.2">
      <c r="A62" s="50">
        <v>2</v>
      </c>
      <c r="B62" s="49" t="s">
        <v>281</v>
      </c>
      <c r="C62" s="50">
        <v>2014</v>
      </c>
      <c r="D62" s="130">
        <v>349</v>
      </c>
    </row>
    <row r="63" spans="1:4" s="8" customFormat="1" x14ac:dyDescent="0.2">
      <c r="A63" s="50">
        <v>3</v>
      </c>
      <c r="B63" s="49" t="s">
        <v>500</v>
      </c>
      <c r="C63" s="50">
        <v>2014</v>
      </c>
      <c r="D63" s="130">
        <v>1919</v>
      </c>
    </row>
    <row r="64" spans="1:4" s="8" customFormat="1" x14ac:dyDescent="0.2">
      <c r="A64" s="50">
        <v>4</v>
      </c>
      <c r="B64" s="49" t="s">
        <v>511</v>
      </c>
      <c r="C64" s="50">
        <v>2015</v>
      </c>
      <c r="D64" s="130">
        <v>1029</v>
      </c>
    </row>
    <row r="65" spans="1:4" s="8" customFormat="1" ht="12.75" customHeight="1" x14ac:dyDescent="0.2">
      <c r="A65" s="167" t="s">
        <v>0</v>
      </c>
      <c r="B65" s="168"/>
      <c r="C65" s="169"/>
      <c r="D65" s="70">
        <f>SUM(D61:D64)</f>
        <v>4440.99</v>
      </c>
    </row>
    <row r="66" spans="1:4" s="8" customFormat="1" ht="12.75" customHeight="1" x14ac:dyDescent="0.2">
      <c r="A66" s="170" t="s">
        <v>165</v>
      </c>
      <c r="B66" s="170"/>
      <c r="C66" s="170"/>
      <c r="D66" s="170"/>
    </row>
    <row r="67" spans="1:4" s="8" customFormat="1" x14ac:dyDescent="0.2">
      <c r="A67" s="50">
        <v>1</v>
      </c>
      <c r="B67" s="49" t="s">
        <v>271</v>
      </c>
      <c r="C67" s="50">
        <v>2014</v>
      </c>
      <c r="D67" s="130">
        <v>1931</v>
      </c>
    </row>
    <row r="68" spans="1:4" s="8" customFormat="1" x14ac:dyDescent="0.2">
      <c r="A68" s="50">
        <v>2</v>
      </c>
      <c r="B68" s="49" t="s">
        <v>272</v>
      </c>
      <c r="C68" s="50">
        <v>2013</v>
      </c>
      <c r="D68" s="130">
        <v>886.81</v>
      </c>
    </row>
    <row r="69" spans="1:4" s="8" customFormat="1" x14ac:dyDescent="0.2">
      <c r="A69" s="50">
        <v>3</v>
      </c>
      <c r="B69" s="49" t="s">
        <v>273</v>
      </c>
      <c r="C69" s="50">
        <v>2013</v>
      </c>
      <c r="D69" s="130">
        <v>2152.5</v>
      </c>
    </row>
    <row r="70" spans="1:4" s="8" customFormat="1" x14ac:dyDescent="0.2">
      <c r="A70" s="50">
        <v>4</v>
      </c>
      <c r="B70" s="49" t="s">
        <v>274</v>
      </c>
      <c r="C70" s="50">
        <v>2012</v>
      </c>
      <c r="D70" s="130">
        <v>2201.6999999999998</v>
      </c>
    </row>
    <row r="71" spans="1:4" s="8" customFormat="1" x14ac:dyDescent="0.2">
      <c r="A71" s="50">
        <v>5</v>
      </c>
      <c r="B71" s="49" t="s">
        <v>504</v>
      </c>
      <c r="C71" s="50">
        <v>2016</v>
      </c>
      <c r="D71" s="130">
        <v>651.9</v>
      </c>
    </row>
    <row r="72" spans="1:4" s="8" customFormat="1" x14ac:dyDescent="0.2">
      <c r="A72" s="50">
        <v>6</v>
      </c>
      <c r="B72" s="49" t="s">
        <v>505</v>
      </c>
      <c r="C72" s="50">
        <v>2016</v>
      </c>
      <c r="D72" s="130">
        <v>2902.8</v>
      </c>
    </row>
    <row r="73" spans="1:4" s="8" customFormat="1" x14ac:dyDescent="0.2">
      <c r="A73" s="50">
        <v>7</v>
      </c>
      <c r="B73" s="49" t="s">
        <v>506</v>
      </c>
      <c r="C73" s="50">
        <v>2015</v>
      </c>
      <c r="D73" s="130">
        <v>2915.1</v>
      </c>
    </row>
    <row r="74" spans="1:4" s="8" customFormat="1" x14ac:dyDescent="0.2">
      <c r="A74" s="50">
        <v>8</v>
      </c>
      <c r="B74" s="49" t="s">
        <v>504</v>
      </c>
      <c r="C74" s="50">
        <v>2015</v>
      </c>
      <c r="D74" s="130">
        <v>750.3</v>
      </c>
    </row>
    <row r="75" spans="1:4" s="8" customFormat="1" x14ac:dyDescent="0.2">
      <c r="A75" s="50">
        <v>9</v>
      </c>
      <c r="B75" s="49" t="s">
        <v>506</v>
      </c>
      <c r="C75" s="50">
        <v>2015</v>
      </c>
      <c r="D75" s="130">
        <v>2915.1</v>
      </c>
    </row>
    <row r="76" spans="1:4" s="8" customFormat="1" x14ac:dyDescent="0.2">
      <c r="A76" s="50">
        <v>10</v>
      </c>
      <c r="B76" s="49" t="s">
        <v>504</v>
      </c>
      <c r="C76" s="50">
        <v>2015</v>
      </c>
      <c r="D76" s="130">
        <v>750.3</v>
      </c>
    </row>
    <row r="77" spans="1:4" x14ac:dyDescent="0.2">
      <c r="A77" s="167" t="s">
        <v>0</v>
      </c>
      <c r="B77" s="168"/>
      <c r="C77" s="169"/>
      <c r="D77" s="71">
        <f>SUM(D67:D76)</f>
        <v>18057.509999999998</v>
      </c>
    </row>
    <row r="78" spans="1:4" x14ac:dyDescent="0.2">
      <c r="A78" s="170" t="s">
        <v>167</v>
      </c>
      <c r="B78" s="170"/>
      <c r="C78" s="170"/>
      <c r="D78" s="170"/>
    </row>
    <row r="79" spans="1:4" s="8" customFormat="1" ht="25.5" x14ac:dyDescent="0.2">
      <c r="A79" s="50">
        <v>1</v>
      </c>
      <c r="B79" s="49" t="s">
        <v>184</v>
      </c>
      <c r="C79" s="50"/>
      <c r="D79" s="130">
        <v>2653.5</v>
      </c>
    </row>
    <row r="80" spans="1:4" s="8" customFormat="1" x14ac:dyDescent="0.2">
      <c r="A80" s="50">
        <v>2</v>
      </c>
      <c r="B80" s="49" t="s">
        <v>185</v>
      </c>
      <c r="C80" s="50"/>
      <c r="D80" s="130">
        <v>1797.06</v>
      </c>
    </row>
    <row r="81" spans="1:4" s="10" customFormat="1" x14ac:dyDescent="0.2">
      <c r="A81" s="167" t="s">
        <v>0</v>
      </c>
      <c r="B81" s="168"/>
      <c r="C81" s="169"/>
      <c r="D81" s="70">
        <f>SUM(D79:D80)</f>
        <v>4450.5599999999995</v>
      </c>
    </row>
    <row r="82" spans="1:4" s="8" customFormat="1" x14ac:dyDescent="0.2">
      <c r="A82" s="72"/>
      <c r="B82" s="73"/>
      <c r="C82" s="74"/>
      <c r="D82" s="75"/>
    </row>
    <row r="83" spans="1:4" s="8" customFormat="1" x14ac:dyDescent="0.2">
      <c r="A83" s="76"/>
      <c r="B83" s="77"/>
      <c r="C83" s="78"/>
      <c r="D83" s="79"/>
    </row>
    <row r="84" spans="1:4" s="8" customFormat="1" x14ac:dyDescent="0.2">
      <c r="A84" s="171" t="s">
        <v>175</v>
      </c>
      <c r="B84" s="171"/>
      <c r="C84" s="171"/>
      <c r="D84" s="171"/>
    </row>
    <row r="85" spans="1:4" s="8" customFormat="1" ht="25.5" x14ac:dyDescent="0.2">
      <c r="A85" s="54" t="s">
        <v>18</v>
      </c>
      <c r="B85" s="54" t="s">
        <v>26</v>
      </c>
      <c r="C85" s="54" t="s">
        <v>27</v>
      </c>
      <c r="D85" s="69" t="s">
        <v>28</v>
      </c>
    </row>
    <row r="86" spans="1:4" ht="12.75" customHeight="1" x14ac:dyDescent="0.2">
      <c r="A86" s="172" t="s">
        <v>99</v>
      </c>
      <c r="B86" s="173"/>
      <c r="C86" s="173"/>
      <c r="D86" s="174"/>
    </row>
    <row r="87" spans="1:4" s="8" customFormat="1" x14ac:dyDescent="0.2">
      <c r="A87" s="50">
        <v>1</v>
      </c>
      <c r="B87" s="49" t="s">
        <v>562</v>
      </c>
      <c r="C87" s="50">
        <v>2012</v>
      </c>
      <c r="D87" s="130">
        <v>601</v>
      </c>
    </row>
    <row r="88" spans="1:4" s="8" customFormat="1" x14ac:dyDescent="0.2">
      <c r="A88" s="50">
        <v>2</v>
      </c>
      <c r="B88" s="49" t="s">
        <v>467</v>
      </c>
      <c r="C88" s="50">
        <v>2013</v>
      </c>
      <c r="D88" s="130">
        <v>526</v>
      </c>
    </row>
    <row r="89" spans="1:4" s="8" customFormat="1" x14ac:dyDescent="0.2">
      <c r="A89" s="50">
        <v>3</v>
      </c>
      <c r="B89" s="49" t="s">
        <v>563</v>
      </c>
      <c r="C89" s="50">
        <v>2014</v>
      </c>
      <c r="D89" s="130">
        <v>2699</v>
      </c>
    </row>
    <row r="90" spans="1:4" s="8" customFormat="1" x14ac:dyDescent="0.2">
      <c r="A90" s="50">
        <v>4</v>
      </c>
      <c r="B90" s="49" t="s">
        <v>564</v>
      </c>
      <c r="C90" s="50">
        <v>2014</v>
      </c>
      <c r="D90" s="130">
        <v>174</v>
      </c>
    </row>
    <row r="91" spans="1:4" s="8" customFormat="1" x14ac:dyDescent="0.2">
      <c r="A91" s="50">
        <v>5</v>
      </c>
      <c r="B91" s="49" t="s">
        <v>565</v>
      </c>
      <c r="C91" s="50">
        <v>2014</v>
      </c>
      <c r="D91" s="130">
        <v>485.01</v>
      </c>
    </row>
    <row r="92" spans="1:4" s="8" customFormat="1" x14ac:dyDescent="0.2">
      <c r="A92" s="50">
        <v>6</v>
      </c>
      <c r="B92" s="49" t="s">
        <v>566</v>
      </c>
      <c r="C92" s="50">
        <v>2014</v>
      </c>
      <c r="D92" s="130">
        <v>721</v>
      </c>
    </row>
    <row r="93" spans="1:4" s="8" customFormat="1" x14ac:dyDescent="0.2">
      <c r="A93" s="50">
        <v>7</v>
      </c>
      <c r="B93" s="49" t="s">
        <v>567</v>
      </c>
      <c r="C93" s="50">
        <v>2016</v>
      </c>
      <c r="D93" s="130">
        <v>1199</v>
      </c>
    </row>
    <row r="94" spans="1:4" s="8" customFormat="1" ht="12.75" customHeight="1" x14ac:dyDescent="0.2">
      <c r="A94" s="167" t="s">
        <v>0</v>
      </c>
      <c r="B94" s="168"/>
      <c r="C94" s="169"/>
      <c r="D94" s="71">
        <f>SUM(D87:D93)</f>
        <v>6405.01</v>
      </c>
    </row>
    <row r="95" spans="1:4" ht="14.25" customHeight="1" x14ac:dyDescent="0.2">
      <c r="A95" s="170" t="s">
        <v>162</v>
      </c>
      <c r="B95" s="170"/>
      <c r="C95" s="170"/>
      <c r="D95" s="170"/>
    </row>
    <row r="96" spans="1:4" s="3" customFormat="1" x14ac:dyDescent="0.2">
      <c r="A96" s="50">
        <v>1</v>
      </c>
      <c r="B96" s="49" t="s">
        <v>262</v>
      </c>
      <c r="C96" s="50">
        <v>2012</v>
      </c>
      <c r="D96" s="130">
        <v>278.99</v>
      </c>
    </row>
    <row r="97" spans="1:4" s="3" customFormat="1" ht="25.5" x14ac:dyDescent="0.2">
      <c r="A97" s="50">
        <v>2</v>
      </c>
      <c r="B97" s="49" t="s">
        <v>513</v>
      </c>
      <c r="C97" s="50">
        <v>2012</v>
      </c>
      <c r="D97" s="130">
        <v>3378</v>
      </c>
    </row>
    <row r="98" spans="1:4" s="3" customFormat="1" ht="38.25" x14ac:dyDescent="0.2">
      <c r="A98" s="50">
        <v>3</v>
      </c>
      <c r="B98" s="49" t="s">
        <v>263</v>
      </c>
      <c r="C98" s="50">
        <v>2013</v>
      </c>
      <c r="D98" s="130">
        <v>10491.9</v>
      </c>
    </row>
    <row r="99" spans="1:4" s="3" customFormat="1" x14ac:dyDescent="0.2">
      <c r="A99" s="50">
        <v>4</v>
      </c>
      <c r="B99" s="49" t="s">
        <v>264</v>
      </c>
      <c r="C99" s="50">
        <v>2013</v>
      </c>
      <c r="D99" s="130">
        <v>2496.9</v>
      </c>
    </row>
    <row r="100" spans="1:4" s="3" customFormat="1" ht="38.25" x14ac:dyDescent="0.2">
      <c r="A100" s="50">
        <v>5</v>
      </c>
      <c r="B100" s="49" t="s">
        <v>265</v>
      </c>
      <c r="C100" s="50">
        <v>2013</v>
      </c>
      <c r="D100" s="130">
        <v>10491.9</v>
      </c>
    </row>
    <row r="101" spans="1:4" s="3" customFormat="1" x14ac:dyDescent="0.2">
      <c r="A101" s="50">
        <v>6</v>
      </c>
      <c r="B101" s="49" t="s">
        <v>264</v>
      </c>
      <c r="C101" s="50">
        <v>2013</v>
      </c>
      <c r="D101" s="130">
        <v>2496.9</v>
      </c>
    </row>
    <row r="102" spans="1:4" s="3" customFormat="1" x14ac:dyDescent="0.2">
      <c r="A102" s="50">
        <v>7</v>
      </c>
      <c r="B102" s="49" t="s">
        <v>262</v>
      </c>
      <c r="C102" s="50">
        <v>2013</v>
      </c>
      <c r="D102" s="130">
        <v>279.99</v>
      </c>
    </row>
    <row r="103" spans="1:4" s="3" customFormat="1" x14ac:dyDescent="0.2">
      <c r="A103" s="50">
        <v>8</v>
      </c>
      <c r="B103" s="49" t="s">
        <v>266</v>
      </c>
      <c r="C103" s="50">
        <v>2013</v>
      </c>
      <c r="D103" s="130">
        <v>259.99</v>
      </c>
    </row>
    <row r="104" spans="1:4" s="3" customFormat="1" x14ac:dyDescent="0.2">
      <c r="A104" s="50">
        <v>9</v>
      </c>
      <c r="B104" s="49" t="s">
        <v>266</v>
      </c>
      <c r="C104" s="50">
        <v>2013</v>
      </c>
      <c r="D104" s="130">
        <v>259.99</v>
      </c>
    </row>
    <row r="105" spans="1:4" s="3" customFormat="1" x14ac:dyDescent="0.2">
      <c r="A105" s="50">
        <v>10</v>
      </c>
      <c r="B105" s="49" t="s">
        <v>267</v>
      </c>
      <c r="C105" s="50">
        <v>2013</v>
      </c>
      <c r="D105" s="130">
        <v>5849.98</v>
      </c>
    </row>
    <row r="106" spans="1:4" s="3" customFormat="1" x14ac:dyDescent="0.2">
      <c r="A106" s="50">
        <v>11</v>
      </c>
      <c r="B106" s="49" t="s">
        <v>268</v>
      </c>
      <c r="C106" s="50">
        <v>2013</v>
      </c>
      <c r="D106" s="130">
        <v>4874.9799999999996</v>
      </c>
    </row>
    <row r="107" spans="1:4" s="3" customFormat="1" ht="25.5" x14ac:dyDescent="0.2">
      <c r="A107" s="50">
        <v>12</v>
      </c>
      <c r="B107" s="49" t="s">
        <v>514</v>
      </c>
      <c r="C107" s="50">
        <v>2013</v>
      </c>
      <c r="D107" s="130">
        <v>1599.99</v>
      </c>
    </row>
    <row r="108" spans="1:4" s="3" customFormat="1" ht="25.5" x14ac:dyDescent="0.2">
      <c r="A108" s="50">
        <v>13</v>
      </c>
      <c r="B108" s="49" t="s">
        <v>515</v>
      </c>
      <c r="C108" s="50">
        <v>2013</v>
      </c>
      <c r="D108" s="130">
        <v>699.99</v>
      </c>
    </row>
    <row r="109" spans="1:4" s="3" customFormat="1" ht="25.5" x14ac:dyDescent="0.2">
      <c r="A109" s="50">
        <v>14</v>
      </c>
      <c r="B109" s="49" t="s">
        <v>269</v>
      </c>
      <c r="C109" s="50">
        <v>2014</v>
      </c>
      <c r="D109" s="130">
        <v>897</v>
      </c>
    </row>
    <row r="110" spans="1:4" s="3" customFormat="1" ht="25.5" x14ac:dyDescent="0.2">
      <c r="A110" s="50">
        <v>15</v>
      </c>
      <c r="B110" s="49" t="s">
        <v>270</v>
      </c>
      <c r="C110" s="50">
        <v>2014</v>
      </c>
      <c r="D110" s="130">
        <v>519.98</v>
      </c>
    </row>
    <row r="111" spans="1:4" s="3" customFormat="1" x14ac:dyDescent="0.2">
      <c r="A111" s="50">
        <v>16</v>
      </c>
      <c r="B111" s="49" t="s">
        <v>520</v>
      </c>
      <c r="C111" s="50">
        <v>2015</v>
      </c>
      <c r="D111" s="130">
        <v>69.98</v>
      </c>
    </row>
    <row r="112" spans="1:4" s="3" customFormat="1" x14ac:dyDescent="0.2">
      <c r="A112" s="50">
        <v>17</v>
      </c>
      <c r="B112" s="49" t="s">
        <v>517</v>
      </c>
      <c r="C112" s="50">
        <v>2015</v>
      </c>
      <c r="D112" s="130">
        <v>179.99</v>
      </c>
    </row>
    <row r="113" spans="1:4" s="3" customFormat="1" ht="25.5" x14ac:dyDescent="0.2">
      <c r="A113" s="50">
        <v>18</v>
      </c>
      <c r="B113" s="49" t="s">
        <v>521</v>
      </c>
      <c r="C113" s="50">
        <v>2015</v>
      </c>
      <c r="D113" s="130">
        <v>339.98</v>
      </c>
    </row>
    <row r="114" spans="1:4" s="3" customFormat="1" x14ac:dyDescent="0.2">
      <c r="A114" s="50">
        <v>19</v>
      </c>
      <c r="B114" s="49" t="s">
        <v>522</v>
      </c>
      <c r="C114" s="50">
        <v>2015</v>
      </c>
      <c r="D114" s="130">
        <v>3198</v>
      </c>
    </row>
    <row r="115" spans="1:4" s="3" customFormat="1" ht="25.5" x14ac:dyDescent="0.2">
      <c r="A115" s="50">
        <v>20</v>
      </c>
      <c r="B115" s="49" t="s">
        <v>523</v>
      </c>
      <c r="C115" s="50">
        <v>2015</v>
      </c>
      <c r="D115" s="130">
        <v>8270</v>
      </c>
    </row>
    <row r="116" spans="1:4" s="3" customFormat="1" x14ac:dyDescent="0.2">
      <c r="A116" s="50">
        <v>21</v>
      </c>
      <c r="B116" s="49" t="s">
        <v>518</v>
      </c>
      <c r="C116" s="50">
        <v>2015</v>
      </c>
      <c r="D116" s="130">
        <v>169.99</v>
      </c>
    </row>
    <row r="117" spans="1:4" s="3" customFormat="1" x14ac:dyDescent="0.2">
      <c r="A117" s="50">
        <v>22</v>
      </c>
      <c r="B117" s="49" t="s">
        <v>519</v>
      </c>
      <c r="C117" s="50">
        <v>2016</v>
      </c>
      <c r="D117" s="130">
        <v>5500</v>
      </c>
    </row>
    <row r="118" spans="1:4" s="9" customFormat="1" ht="13.5" customHeight="1" x14ac:dyDescent="0.2">
      <c r="A118" s="167" t="s">
        <v>0</v>
      </c>
      <c r="B118" s="168"/>
      <c r="C118" s="169"/>
      <c r="D118" s="70">
        <f>SUM(D96:D117)</f>
        <v>62604.420000000006</v>
      </c>
    </row>
    <row r="119" spans="1:4" s="9" customFormat="1" ht="13.5" customHeight="1" x14ac:dyDescent="0.2">
      <c r="A119" s="170" t="s">
        <v>159</v>
      </c>
      <c r="B119" s="170"/>
      <c r="C119" s="170"/>
      <c r="D119" s="170"/>
    </row>
    <row r="120" spans="1:4" s="9" customFormat="1" x14ac:dyDescent="0.2">
      <c r="A120" s="50">
        <v>1</v>
      </c>
      <c r="B120" s="49" t="s">
        <v>292</v>
      </c>
      <c r="C120" s="50">
        <v>2014</v>
      </c>
      <c r="D120" s="130">
        <v>1400</v>
      </c>
    </row>
    <row r="121" spans="1:4" s="9" customFormat="1" ht="13.5" customHeight="1" x14ac:dyDescent="0.2">
      <c r="A121" s="167" t="s">
        <v>0</v>
      </c>
      <c r="B121" s="168"/>
      <c r="C121" s="169"/>
      <c r="D121" s="70">
        <f>SUM(D120:D120)</f>
        <v>1400</v>
      </c>
    </row>
    <row r="122" spans="1:4" s="9" customFormat="1" ht="13.5" customHeight="1" x14ac:dyDescent="0.2">
      <c r="A122" s="170" t="s">
        <v>161</v>
      </c>
      <c r="B122" s="170"/>
      <c r="C122" s="170"/>
      <c r="D122" s="170"/>
    </row>
    <row r="123" spans="1:4" s="3" customFormat="1" ht="25.5" x14ac:dyDescent="0.2">
      <c r="A123" s="50">
        <v>1</v>
      </c>
      <c r="B123" s="49" t="s">
        <v>282</v>
      </c>
      <c r="C123" s="50">
        <v>2014</v>
      </c>
      <c r="D123" s="130">
        <v>2760</v>
      </c>
    </row>
    <row r="124" spans="1:4" s="3" customFormat="1" x14ac:dyDescent="0.2">
      <c r="A124" s="50">
        <v>2</v>
      </c>
      <c r="B124" s="49" t="s">
        <v>283</v>
      </c>
      <c r="C124" s="50">
        <v>2014</v>
      </c>
      <c r="D124" s="130">
        <v>1289</v>
      </c>
    </row>
    <row r="125" spans="1:4" s="3" customFormat="1" x14ac:dyDescent="0.2">
      <c r="A125" s="50">
        <v>3</v>
      </c>
      <c r="B125" s="49" t="s">
        <v>284</v>
      </c>
      <c r="C125" s="50">
        <v>2014</v>
      </c>
      <c r="D125" s="130">
        <v>826</v>
      </c>
    </row>
    <row r="126" spans="1:4" s="3" customFormat="1" x14ac:dyDescent="0.2">
      <c r="A126" s="50">
        <v>4</v>
      </c>
      <c r="B126" s="49" t="s">
        <v>501</v>
      </c>
      <c r="C126" s="50">
        <v>2015</v>
      </c>
      <c r="D126" s="130">
        <v>199.99</v>
      </c>
    </row>
    <row r="127" spans="1:4" s="3" customFormat="1" x14ac:dyDescent="0.2">
      <c r="A127" s="50">
        <v>5</v>
      </c>
      <c r="B127" s="49" t="s">
        <v>285</v>
      </c>
      <c r="C127" s="50">
        <v>2012</v>
      </c>
      <c r="D127" s="130">
        <v>6363</v>
      </c>
    </row>
    <row r="128" spans="1:4" s="3" customFormat="1" x14ac:dyDescent="0.2">
      <c r="A128" s="50">
        <v>6</v>
      </c>
      <c r="B128" s="49" t="s">
        <v>286</v>
      </c>
      <c r="C128" s="50">
        <v>2012</v>
      </c>
      <c r="D128" s="130">
        <v>4767</v>
      </c>
    </row>
    <row r="129" spans="1:9" s="3" customFormat="1" x14ac:dyDescent="0.2">
      <c r="A129" s="50">
        <v>7</v>
      </c>
      <c r="B129" s="49" t="s">
        <v>287</v>
      </c>
      <c r="C129" s="50">
        <v>2012</v>
      </c>
      <c r="D129" s="130">
        <v>2363</v>
      </c>
    </row>
    <row r="130" spans="1:9" s="3" customFormat="1" x14ac:dyDescent="0.2">
      <c r="A130" s="50">
        <v>8</v>
      </c>
      <c r="B130" s="49" t="s">
        <v>288</v>
      </c>
      <c r="C130" s="50">
        <v>2013</v>
      </c>
      <c r="D130" s="130">
        <v>1549</v>
      </c>
    </row>
    <row r="131" spans="1:9" s="3" customFormat="1" x14ac:dyDescent="0.2">
      <c r="A131" s="50">
        <v>9</v>
      </c>
      <c r="B131" s="49" t="s">
        <v>289</v>
      </c>
      <c r="C131" s="50">
        <v>2013</v>
      </c>
      <c r="D131" s="130">
        <v>1377</v>
      </c>
    </row>
    <row r="132" spans="1:9" s="3" customFormat="1" x14ac:dyDescent="0.2">
      <c r="A132" s="50">
        <v>10</v>
      </c>
      <c r="B132" s="49" t="s">
        <v>502</v>
      </c>
      <c r="C132" s="50">
        <v>2013</v>
      </c>
      <c r="D132" s="130">
        <v>3419.99</v>
      </c>
    </row>
    <row r="133" spans="1:9" s="3" customFormat="1" x14ac:dyDescent="0.2">
      <c r="A133" s="50">
        <v>11</v>
      </c>
      <c r="B133" s="49" t="s">
        <v>283</v>
      </c>
      <c r="C133" s="50">
        <v>2014</v>
      </c>
      <c r="D133" s="130">
        <v>1289</v>
      </c>
    </row>
    <row r="134" spans="1:9" s="8" customFormat="1" ht="12.75" customHeight="1" x14ac:dyDescent="0.2">
      <c r="A134" s="167" t="s">
        <v>0</v>
      </c>
      <c r="B134" s="168"/>
      <c r="C134" s="169"/>
      <c r="D134" s="70">
        <f>SUM(D123:D133)</f>
        <v>26202.979999999996</v>
      </c>
      <c r="F134" s="10"/>
      <c r="G134" s="10"/>
      <c r="H134" s="10"/>
      <c r="I134" s="10"/>
    </row>
    <row r="135" spans="1:9" s="8" customFormat="1" ht="12.75" customHeight="1" x14ac:dyDescent="0.2">
      <c r="A135" s="170" t="s">
        <v>165</v>
      </c>
      <c r="B135" s="170"/>
      <c r="C135" s="170"/>
      <c r="D135" s="170"/>
    </row>
    <row r="136" spans="1:9" s="3" customFormat="1" x14ac:dyDescent="0.2">
      <c r="A136" s="50">
        <v>1</v>
      </c>
      <c r="B136" s="49" t="s">
        <v>507</v>
      </c>
      <c r="C136" s="50">
        <v>2013</v>
      </c>
      <c r="D136" s="130">
        <v>1469.28</v>
      </c>
    </row>
    <row r="137" spans="1:9" s="3" customFormat="1" x14ac:dyDescent="0.2">
      <c r="A137" s="50">
        <v>2</v>
      </c>
      <c r="B137" s="49" t="s">
        <v>507</v>
      </c>
      <c r="C137" s="50">
        <v>2013</v>
      </c>
      <c r="D137" s="130">
        <v>1469.28</v>
      </c>
    </row>
    <row r="138" spans="1:9" s="105" customFormat="1" x14ac:dyDescent="0.2">
      <c r="A138" s="167" t="s">
        <v>0</v>
      </c>
      <c r="B138" s="168"/>
      <c r="C138" s="169"/>
      <c r="D138" s="70">
        <f>SUM(D136:D137)</f>
        <v>2938.56</v>
      </c>
    </row>
    <row r="139" spans="1:9" s="104" customFormat="1" x14ac:dyDescent="0.2">
      <c r="A139" s="170" t="s">
        <v>167</v>
      </c>
      <c r="B139" s="170"/>
      <c r="C139" s="170"/>
      <c r="D139" s="170"/>
    </row>
    <row r="140" spans="1:9" s="8" customFormat="1" ht="25.5" x14ac:dyDescent="0.2">
      <c r="A140" s="50">
        <v>1</v>
      </c>
      <c r="B140" s="49" t="s">
        <v>181</v>
      </c>
      <c r="C140" s="50">
        <v>2014</v>
      </c>
      <c r="D140" s="130">
        <v>1999</v>
      </c>
    </row>
    <row r="141" spans="1:9" s="8" customFormat="1" x14ac:dyDescent="0.2">
      <c r="A141" s="50">
        <v>2</v>
      </c>
      <c r="B141" s="49" t="s">
        <v>182</v>
      </c>
      <c r="C141" s="50">
        <v>2014</v>
      </c>
      <c r="D141" s="130">
        <v>40</v>
      </c>
    </row>
    <row r="142" spans="1:9" s="8" customFormat="1" ht="25.5" x14ac:dyDescent="0.2">
      <c r="A142" s="50">
        <v>3</v>
      </c>
      <c r="B142" s="49" t="s">
        <v>183</v>
      </c>
      <c r="C142" s="50">
        <v>2014</v>
      </c>
      <c r="D142" s="130">
        <v>2700</v>
      </c>
    </row>
    <row r="143" spans="1:9" s="8" customFormat="1" x14ac:dyDescent="0.2">
      <c r="A143" s="50">
        <v>4</v>
      </c>
      <c r="B143" s="49" t="s">
        <v>488</v>
      </c>
      <c r="C143" s="50">
        <v>2013</v>
      </c>
      <c r="D143" s="130">
        <v>3099.99</v>
      </c>
    </row>
    <row r="144" spans="1:9" s="8" customFormat="1" x14ac:dyDescent="0.2">
      <c r="A144" s="50">
        <v>5</v>
      </c>
      <c r="B144" s="49" t="s">
        <v>489</v>
      </c>
      <c r="C144" s="50">
        <v>2013</v>
      </c>
      <c r="D144" s="130">
        <v>910</v>
      </c>
    </row>
    <row r="145" spans="1:4" s="8" customFormat="1" ht="12.75" customHeight="1" x14ac:dyDescent="0.2">
      <c r="A145" s="167" t="s">
        <v>0</v>
      </c>
      <c r="B145" s="168"/>
      <c r="C145" s="169"/>
      <c r="D145" s="70">
        <f>SUM(D140:D144)</f>
        <v>8748.99</v>
      </c>
    </row>
    <row r="146" spans="1:4" s="8" customFormat="1" ht="12.75" customHeight="1" x14ac:dyDescent="0.2">
      <c r="A146" s="11"/>
      <c r="B146" s="11"/>
      <c r="C146" s="12"/>
      <c r="D146" s="57"/>
    </row>
    <row r="147" spans="1:4" s="8" customFormat="1" x14ac:dyDescent="0.2">
      <c r="A147" s="11"/>
      <c r="B147" s="11"/>
      <c r="C147" s="12"/>
      <c r="D147" s="57"/>
    </row>
    <row r="148" spans="1:4" s="8" customFormat="1" x14ac:dyDescent="0.2">
      <c r="A148" s="11"/>
      <c r="B148" s="165" t="s">
        <v>30</v>
      </c>
      <c r="C148" s="166"/>
      <c r="D148" s="80">
        <f>SUM(D81+D77+D65+D59+D55+D48)</f>
        <v>187517.66000000003</v>
      </c>
    </row>
    <row r="149" spans="1:4" s="8" customFormat="1" x14ac:dyDescent="0.2">
      <c r="A149" s="11"/>
      <c r="B149" s="165" t="s">
        <v>31</v>
      </c>
      <c r="C149" s="166"/>
      <c r="D149" s="80">
        <f>SUM(D145+D138+D134+D121+D118+D94)</f>
        <v>108299.96</v>
      </c>
    </row>
    <row r="150" spans="1:4" s="8" customFormat="1" x14ac:dyDescent="0.2">
      <c r="A150" s="11"/>
      <c r="B150" s="11"/>
      <c r="C150" s="12"/>
      <c r="D150" s="57"/>
    </row>
    <row r="151" spans="1:4" s="8" customFormat="1" x14ac:dyDescent="0.2">
      <c r="A151" s="11"/>
      <c r="B151" s="11"/>
      <c r="C151" s="12"/>
      <c r="D151" s="57"/>
    </row>
    <row r="152" spans="1:4" s="8" customFormat="1" x14ac:dyDescent="0.2">
      <c r="A152" s="11"/>
      <c r="B152" s="11"/>
      <c r="C152" s="12"/>
      <c r="D152" s="57"/>
    </row>
    <row r="153" spans="1:4" s="8" customFormat="1" ht="14.25" customHeight="1" x14ac:dyDescent="0.2">
      <c r="A153" s="11"/>
      <c r="B153" s="11"/>
      <c r="C153" s="12"/>
      <c r="D153" s="57"/>
    </row>
    <row r="154" spans="1:4" x14ac:dyDescent="0.2">
      <c r="A154" s="11"/>
      <c r="C154" s="12"/>
      <c r="D154" s="57"/>
    </row>
    <row r="155" spans="1:4" s="9" customFormat="1" x14ac:dyDescent="0.2">
      <c r="A155" s="11"/>
      <c r="B155" s="11"/>
      <c r="C155" s="12"/>
      <c r="D155" s="57"/>
    </row>
    <row r="156" spans="1:4" s="9" customFormat="1" ht="12.75" customHeight="1" x14ac:dyDescent="0.2">
      <c r="A156" s="11"/>
      <c r="B156" s="11"/>
      <c r="C156" s="12"/>
      <c r="D156" s="57"/>
    </row>
    <row r="157" spans="1:4" s="9" customFormat="1" ht="18" customHeight="1" x14ac:dyDescent="0.2">
      <c r="A157" s="11"/>
      <c r="B157" s="11"/>
      <c r="C157" s="12"/>
      <c r="D157" s="57"/>
    </row>
    <row r="158" spans="1:4" x14ac:dyDescent="0.2">
      <c r="A158" s="11"/>
      <c r="C158" s="12"/>
      <c r="D158" s="57"/>
    </row>
    <row r="159" spans="1:4" s="3" customFormat="1" x14ac:dyDescent="0.2">
      <c r="A159" s="11"/>
      <c r="B159" s="11"/>
      <c r="C159" s="12"/>
      <c r="D159" s="57"/>
    </row>
    <row r="160" spans="1:4" s="3" customFormat="1" x14ac:dyDescent="0.2">
      <c r="A160" s="11"/>
      <c r="B160" s="11"/>
      <c r="C160" s="12"/>
      <c r="D160" s="57"/>
    </row>
    <row r="161" spans="1:4" x14ac:dyDescent="0.2">
      <c r="A161" s="11"/>
      <c r="C161" s="12"/>
      <c r="D161" s="57"/>
    </row>
    <row r="162" spans="1:4" s="8" customFormat="1" x14ac:dyDescent="0.2">
      <c r="A162" s="11"/>
      <c r="B162" s="11"/>
      <c r="C162" s="12"/>
      <c r="D162" s="57"/>
    </row>
    <row r="163" spans="1:4" s="8" customFormat="1" x14ac:dyDescent="0.2">
      <c r="A163" s="11"/>
      <c r="B163" s="11"/>
      <c r="C163" s="12"/>
      <c r="D163" s="57"/>
    </row>
    <row r="164" spans="1:4" s="8" customFormat="1" x14ac:dyDescent="0.2">
      <c r="A164" s="11"/>
      <c r="B164" s="11"/>
      <c r="C164" s="12"/>
      <c r="D164" s="57"/>
    </row>
    <row r="165" spans="1:4" s="8" customFormat="1" x14ac:dyDescent="0.2">
      <c r="A165" s="11"/>
      <c r="B165" s="11"/>
      <c r="C165" s="12"/>
      <c r="D165" s="57"/>
    </row>
    <row r="166" spans="1:4" s="8" customFormat="1" x14ac:dyDescent="0.2">
      <c r="A166" s="11"/>
      <c r="B166" s="11"/>
      <c r="C166" s="12"/>
      <c r="D166" s="57"/>
    </row>
    <row r="167" spans="1:4" s="8" customFormat="1" x14ac:dyDescent="0.2">
      <c r="A167" s="11"/>
      <c r="B167" s="11"/>
      <c r="C167" s="12"/>
      <c r="D167" s="57"/>
    </row>
    <row r="168" spans="1:4" s="8" customFormat="1" ht="12.75" customHeight="1" x14ac:dyDescent="0.2">
      <c r="A168" s="11"/>
      <c r="B168" s="11"/>
      <c r="C168" s="12"/>
      <c r="D168" s="57"/>
    </row>
    <row r="169" spans="1:4" s="8" customFormat="1" ht="12.75" customHeight="1" x14ac:dyDescent="0.2">
      <c r="A169" s="11"/>
      <c r="B169" s="11"/>
      <c r="C169" s="12"/>
      <c r="D169" s="57"/>
    </row>
    <row r="170" spans="1:4" s="8" customFormat="1" x14ac:dyDescent="0.2">
      <c r="A170" s="11"/>
      <c r="B170" s="11"/>
      <c r="C170" s="12"/>
      <c r="D170" s="57"/>
    </row>
    <row r="171" spans="1:4" s="8" customFormat="1" x14ac:dyDescent="0.2">
      <c r="A171" s="11"/>
      <c r="B171" s="11"/>
      <c r="C171" s="12"/>
      <c r="D171" s="57"/>
    </row>
    <row r="172" spans="1:4" s="3" customFormat="1" x14ac:dyDescent="0.2">
      <c r="A172" s="11"/>
      <c r="B172" s="11"/>
      <c r="C172" s="12"/>
      <c r="D172" s="57"/>
    </row>
    <row r="173" spans="1:4" x14ac:dyDescent="0.2">
      <c r="A173" s="11"/>
      <c r="C173" s="12"/>
      <c r="D173" s="57"/>
    </row>
    <row r="174" spans="1:4" x14ac:dyDescent="0.2">
      <c r="A174" s="11"/>
      <c r="C174" s="12"/>
      <c r="D174" s="57"/>
    </row>
    <row r="175" spans="1:4" x14ac:dyDescent="0.2">
      <c r="A175" s="11"/>
      <c r="C175" s="12"/>
      <c r="D175" s="57"/>
    </row>
    <row r="176" spans="1:4" x14ac:dyDescent="0.2">
      <c r="A176" s="11"/>
      <c r="C176" s="12"/>
      <c r="D176" s="57"/>
    </row>
    <row r="177" spans="1:4" x14ac:dyDescent="0.2">
      <c r="A177" s="11"/>
      <c r="C177" s="12"/>
      <c r="D177" s="57"/>
    </row>
    <row r="178" spans="1:4" x14ac:dyDescent="0.2">
      <c r="A178" s="11"/>
      <c r="C178" s="12"/>
      <c r="D178" s="57"/>
    </row>
    <row r="179" spans="1:4" x14ac:dyDescent="0.2">
      <c r="A179" s="11"/>
      <c r="C179" s="12"/>
      <c r="D179" s="57"/>
    </row>
    <row r="180" spans="1:4" ht="12.75" customHeight="1" x14ac:dyDescent="0.2">
      <c r="A180" s="11"/>
      <c r="C180" s="12"/>
      <c r="D180" s="57"/>
    </row>
    <row r="181" spans="1:4" ht="12.75" customHeight="1" x14ac:dyDescent="0.2">
      <c r="A181" s="11"/>
      <c r="C181" s="12"/>
      <c r="D181" s="57"/>
    </row>
    <row r="182" spans="1:4" x14ac:dyDescent="0.2">
      <c r="A182" s="11"/>
      <c r="C182" s="12"/>
      <c r="D182" s="57"/>
    </row>
    <row r="183" spans="1:4" x14ac:dyDescent="0.2">
      <c r="A183" s="11"/>
      <c r="C183" s="12"/>
      <c r="D183" s="57"/>
    </row>
    <row r="184" spans="1:4" x14ac:dyDescent="0.2">
      <c r="A184" s="11"/>
      <c r="C184" s="12"/>
      <c r="D184" s="57"/>
    </row>
    <row r="185" spans="1:4" ht="14.25" customHeight="1" x14ac:dyDescent="0.2">
      <c r="A185" s="11"/>
      <c r="C185" s="12"/>
      <c r="D185" s="57"/>
    </row>
    <row r="186" spans="1:4" x14ac:dyDescent="0.2">
      <c r="A186" s="11"/>
      <c r="C186" s="12"/>
      <c r="D186" s="57"/>
    </row>
    <row r="187" spans="1:4" x14ac:dyDescent="0.2">
      <c r="A187" s="11"/>
      <c r="C187" s="12"/>
      <c r="D187" s="57"/>
    </row>
    <row r="188" spans="1:4" ht="14.25" customHeight="1" x14ac:dyDescent="0.2">
      <c r="A188" s="11"/>
      <c r="C188" s="12"/>
      <c r="D188" s="57"/>
    </row>
    <row r="189" spans="1:4" x14ac:dyDescent="0.2">
      <c r="A189" s="11"/>
      <c r="C189" s="12"/>
      <c r="D189" s="57"/>
    </row>
    <row r="190" spans="1:4" s="3" customFormat="1" x14ac:dyDescent="0.2">
      <c r="A190" s="11"/>
      <c r="B190" s="11"/>
      <c r="C190" s="12"/>
      <c r="D190" s="57"/>
    </row>
    <row r="191" spans="1:4" s="3" customFormat="1" x14ac:dyDescent="0.2">
      <c r="A191" s="11"/>
      <c r="B191" s="11"/>
      <c r="C191" s="12"/>
      <c r="D191" s="57"/>
    </row>
    <row r="192" spans="1:4" s="3" customFormat="1" ht="12.75" customHeight="1" x14ac:dyDescent="0.2">
      <c r="A192" s="11"/>
      <c r="B192" s="11"/>
      <c r="C192" s="12"/>
      <c r="D192" s="57"/>
    </row>
    <row r="193" spans="1:4" s="3" customFormat="1" ht="12.75" customHeight="1" x14ac:dyDescent="0.2">
      <c r="A193" s="11"/>
      <c r="B193" s="11"/>
      <c r="C193" s="12"/>
      <c r="D193" s="57"/>
    </row>
    <row r="194" spans="1:4" s="3" customFormat="1" x14ac:dyDescent="0.2">
      <c r="A194" s="11"/>
      <c r="B194" s="11"/>
      <c r="C194" s="12"/>
      <c r="D194" s="57"/>
    </row>
    <row r="195" spans="1:4" s="3" customFormat="1" x14ac:dyDescent="0.2">
      <c r="A195" s="11"/>
      <c r="B195" s="11"/>
      <c r="C195" s="12"/>
      <c r="D195" s="57"/>
    </row>
    <row r="196" spans="1:4" s="3" customFormat="1" x14ac:dyDescent="0.2">
      <c r="A196" s="11"/>
      <c r="B196" s="11"/>
      <c r="C196" s="12"/>
      <c r="D196" s="57"/>
    </row>
    <row r="197" spans="1:4" ht="12.75" customHeight="1" x14ac:dyDescent="0.2">
      <c r="A197" s="11"/>
      <c r="C197" s="12"/>
      <c r="D197" s="57"/>
    </row>
    <row r="198" spans="1:4" s="8" customFormat="1" x14ac:dyDescent="0.2">
      <c r="A198" s="11"/>
      <c r="B198" s="11"/>
      <c r="C198" s="12"/>
      <c r="D198" s="57"/>
    </row>
    <row r="199" spans="1:4" s="8" customFormat="1" x14ac:dyDescent="0.2">
      <c r="A199" s="11"/>
      <c r="B199" s="11"/>
      <c r="C199" s="12"/>
      <c r="D199" s="57"/>
    </row>
    <row r="200" spans="1:4" s="8" customFormat="1" x14ac:dyDescent="0.2">
      <c r="A200" s="11"/>
      <c r="B200" s="11"/>
      <c r="C200" s="12"/>
      <c r="D200" s="57"/>
    </row>
    <row r="201" spans="1:4" s="8" customFormat="1" x14ac:dyDescent="0.2">
      <c r="A201" s="11"/>
      <c r="B201" s="11"/>
      <c r="C201" s="12"/>
      <c r="D201" s="57"/>
    </row>
    <row r="202" spans="1:4" s="8" customFormat="1" x14ac:dyDescent="0.2">
      <c r="A202" s="11"/>
      <c r="B202" s="11"/>
      <c r="C202" s="12"/>
      <c r="D202" s="57"/>
    </row>
    <row r="203" spans="1:4" s="8" customFormat="1" x14ac:dyDescent="0.2">
      <c r="A203" s="11"/>
      <c r="B203" s="11"/>
      <c r="C203" s="12"/>
      <c r="D203" s="57"/>
    </row>
    <row r="204" spans="1:4" s="8" customFormat="1" ht="12.75" customHeight="1" x14ac:dyDescent="0.2">
      <c r="A204" s="11"/>
      <c r="B204" s="11"/>
      <c r="C204" s="12"/>
      <c r="D204" s="57"/>
    </row>
    <row r="205" spans="1:4" s="8" customFormat="1" ht="18" customHeight="1" x14ac:dyDescent="0.2">
      <c r="A205" s="11"/>
      <c r="B205" s="11"/>
      <c r="C205" s="12"/>
      <c r="D205" s="57"/>
    </row>
    <row r="206" spans="1:4" x14ac:dyDescent="0.2">
      <c r="A206" s="11"/>
      <c r="C206" s="12"/>
      <c r="D206" s="57"/>
    </row>
    <row r="207" spans="1:4" s="3" customFormat="1" x14ac:dyDescent="0.2">
      <c r="A207" s="11"/>
      <c r="B207" s="11"/>
      <c r="C207" s="12"/>
      <c r="D207" s="57"/>
    </row>
    <row r="208" spans="1:4" s="3" customFormat="1" x14ac:dyDescent="0.2">
      <c r="A208" s="11"/>
      <c r="B208" s="11"/>
      <c r="C208" s="12"/>
      <c r="D208" s="57"/>
    </row>
    <row r="209" spans="1:4" s="3" customFormat="1" x14ac:dyDescent="0.2">
      <c r="A209" s="11"/>
      <c r="B209" s="11"/>
      <c r="C209" s="12"/>
      <c r="D209" s="57"/>
    </row>
    <row r="210" spans="1:4" ht="12.75" customHeight="1" x14ac:dyDescent="0.2">
      <c r="A210" s="11"/>
      <c r="C210" s="12"/>
      <c r="D210" s="57"/>
    </row>
    <row r="211" spans="1:4" s="3" customFormat="1" x14ac:dyDescent="0.2">
      <c r="A211" s="11"/>
      <c r="B211" s="11"/>
      <c r="C211" s="12"/>
      <c r="D211" s="57"/>
    </row>
    <row r="212" spans="1:4" s="3" customFormat="1" x14ac:dyDescent="0.2">
      <c r="A212" s="11"/>
      <c r="B212" s="11"/>
      <c r="C212" s="12"/>
      <c r="D212" s="57"/>
    </row>
    <row r="213" spans="1:4" s="3" customFormat="1" x14ac:dyDescent="0.2">
      <c r="A213" s="11"/>
      <c r="B213" s="11"/>
      <c r="C213" s="12"/>
      <c r="D213" s="57"/>
    </row>
    <row r="214" spans="1:4" s="3" customFormat="1" x14ac:dyDescent="0.2">
      <c r="A214" s="11"/>
      <c r="B214" s="11"/>
      <c r="C214" s="12"/>
      <c r="D214" s="57"/>
    </row>
    <row r="215" spans="1:4" s="3" customFormat="1" x14ac:dyDescent="0.2">
      <c r="A215" s="11"/>
      <c r="B215" s="11"/>
      <c r="C215" s="12"/>
      <c r="D215" s="57"/>
    </row>
    <row r="216" spans="1:4" s="3" customFormat="1" x14ac:dyDescent="0.2">
      <c r="A216" s="11"/>
      <c r="B216" s="11"/>
      <c r="C216" s="12"/>
      <c r="D216" s="57"/>
    </row>
    <row r="217" spans="1:4" x14ac:dyDescent="0.2">
      <c r="A217" s="11"/>
      <c r="C217" s="12"/>
      <c r="D217" s="57"/>
    </row>
    <row r="218" spans="1:4" x14ac:dyDescent="0.2">
      <c r="A218" s="11"/>
      <c r="C218" s="12"/>
      <c r="D218" s="57"/>
    </row>
    <row r="219" spans="1:4" x14ac:dyDescent="0.2">
      <c r="A219" s="11"/>
      <c r="C219" s="12"/>
      <c r="D219" s="57"/>
    </row>
    <row r="220" spans="1:4" ht="14.25" customHeight="1" x14ac:dyDescent="0.2">
      <c r="A220" s="11"/>
      <c r="C220" s="12"/>
      <c r="D220" s="57"/>
    </row>
    <row r="221" spans="1:4" x14ac:dyDescent="0.2">
      <c r="A221" s="11"/>
      <c r="C221" s="12"/>
      <c r="D221" s="57"/>
    </row>
    <row r="222" spans="1:4" x14ac:dyDescent="0.2">
      <c r="A222" s="11"/>
      <c r="C222" s="12"/>
      <c r="D222" s="57"/>
    </row>
    <row r="223" spans="1:4" x14ac:dyDescent="0.2">
      <c r="A223" s="11"/>
      <c r="C223" s="12"/>
      <c r="D223" s="57"/>
    </row>
    <row r="224" spans="1:4" x14ac:dyDescent="0.2">
      <c r="A224" s="11"/>
      <c r="C224" s="12"/>
      <c r="D224" s="57"/>
    </row>
    <row r="225" spans="1:4" x14ac:dyDescent="0.2">
      <c r="A225" s="11"/>
      <c r="C225" s="12"/>
      <c r="D225" s="57"/>
    </row>
    <row r="226" spans="1:4" x14ac:dyDescent="0.2">
      <c r="A226" s="11"/>
      <c r="C226" s="12"/>
      <c r="D226" s="57"/>
    </row>
    <row r="227" spans="1:4" x14ac:dyDescent="0.2">
      <c r="A227" s="11"/>
      <c r="C227" s="12"/>
      <c r="D227" s="57"/>
    </row>
    <row r="228" spans="1:4" x14ac:dyDescent="0.2">
      <c r="A228" s="11"/>
      <c r="C228" s="12"/>
      <c r="D228" s="57"/>
    </row>
    <row r="229" spans="1:4" x14ac:dyDescent="0.2">
      <c r="A229" s="11"/>
      <c r="C229" s="12"/>
      <c r="D229" s="57"/>
    </row>
    <row r="230" spans="1:4" x14ac:dyDescent="0.2">
      <c r="A230" s="11"/>
      <c r="C230" s="12"/>
      <c r="D230" s="57"/>
    </row>
    <row r="231" spans="1:4" x14ac:dyDescent="0.2">
      <c r="A231" s="11"/>
      <c r="C231" s="12"/>
      <c r="D231" s="57"/>
    </row>
    <row r="232" spans="1:4" x14ac:dyDescent="0.2">
      <c r="A232" s="11"/>
      <c r="C232" s="12"/>
      <c r="D232" s="57"/>
    </row>
    <row r="233" spans="1:4" x14ac:dyDescent="0.2">
      <c r="A233" s="11"/>
      <c r="C233" s="12"/>
      <c r="D233" s="57"/>
    </row>
    <row r="234" spans="1:4" x14ac:dyDescent="0.2">
      <c r="A234" s="11"/>
      <c r="C234" s="12"/>
      <c r="D234" s="57"/>
    </row>
    <row r="235" spans="1:4" x14ac:dyDescent="0.2">
      <c r="A235" s="11"/>
      <c r="C235" s="12"/>
      <c r="D235" s="57"/>
    </row>
    <row r="236" spans="1:4" x14ac:dyDescent="0.2">
      <c r="A236" s="11"/>
      <c r="C236" s="12"/>
      <c r="D236" s="57"/>
    </row>
    <row r="237" spans="1:4" x14ac:dyDescent="0.2">
      <c r="A237" s="11"/>
      <c r="C237" s="12"/>
      <c r="D237" s="57"/>
    </row>
    <row r="238" spans="1:4" x14ac:dyDescent="0.2">
      <c r="A238" s="11"/>
      <c r="C238" s="12"/>
      <c r="D238" s="57"/>
    </row>
    <row r="239" spans="1:4" x14ac:dyDescent="0.2">
      <c r="A239" s="11"/>
      <c r="C239" s="12"/>
      <c r="D239" s="57"/>
    </row>
    <row r="240" spans="1:4" x14ac:dyDescent="0.2">
      <c r="A240" s="11"/>
      <c r="C240" s="12"/>
      <c r="D240" s="57"/>
    </row>
    <row r="241" spans="1:4" x14ac:dyDescent="0.2">
      <c r="A241" s="11"/>
      <c r="C241" s="12"/>
      <c r="D241" s="57"/>
    </row>
    <row r="242" spans="1:4" x14ac:dyDescent="0.2">
      <c r="A242" s="11"/>
      <c r="C242" s="12"/>
      <c r="D242" s="57"/>
    </row>
    <row r="243" spans="1:4" x14ac:dyDescent="0.2">
      <c r="A243" s="11"/>
      <c r="C243" s="12"/>
      <c r="D243" s="57"/>
    </row>
    <row r="244" spans="1:4" x14ac:dyDescent="0.2">
      <c r="A244" s="11"/>
      <c r="C244" s="12"/>
      <c r="D244" s="57"/>
    </row>
    <row r="245" spans="1:4" x14ac:dyDescent="0.2">
      <c r="A245" s="11"/>
      <c r="C245" s="12"/>
      <c r="D245" s="57"/>
    </row>
    <row r="246" spans="1:4" x14ac:dyDescent="0.2">
      <c r="A246" s="11"/>
      <c r="C246" s="12"/>
      <c r="D246" s="57"/>
    </row>
    <row r="247" spans="1:4" x14ac:dyDescent="0.2">
      <c r="A247" s="11"/>
      <c r="C247" s="12"/>
      <c r="D247" s="57"/>
    </row>
    <row r="248" spans="1:4" x14ac:dyDescent="0.2">
      <c r="A248" s="11"/>
      <c r="C248" s="12"/>
      <c r="D248" s="57"/>
    </row>
    <row r="249" spans="1:4" x14ac:dyDescent="0.2">
      <c r="A249" s="11"/>
      <c r="C249" s="12"/>
      <c r="D249" s="57"/>
    </row>
    <row r="250" spans="1:4" x14ac:dyDescent="0.2">
      <c r="A250" s="11"/>
      <c r="C250" s="12"/>
      <c r="D250" s="57"/>
    </row>
    <row r="251" spans="1:4" x14ac:dyDescent="0.2">
      <c r="A251" s="11"/>
      <c r="C251" s="12"/>
      <c r="D251" s="57"/>
    </row>
    <row r="252" spans="1:4" x14ac:dyDescent="0.2">
      <c r="A252" s="11"/>
      <c r="C252" s="12"/>
      <c r="D252" s="57"/>
    </row>
    <row r="253" spans="1:4" s="8" customFormat="1" x14ac:dyDescent="0.2">
      <c r="A253" s="11"/>
      <c r="B253" s="11"/>
      <c r="C253" s="12"/>
      <c r="D253" s="57"/>
    </row>
    <row r="254" spans="1:4" s="8" customFormat="1" x14ac:dyDescent="0.2">
      <c r="A254" s="11"/>
      <c r="B254" s="11"/>
      <c r="C254" s="12"/>
      <c r="D254" s="57"/>
    </row>
    <row r="255" spans="1:4" s="8" customFormat="1" x14ac:dyDescent="0.2">
      <c r="A255" s="11"/>
      <c r="B255" s="11"/>
      <c r="C255" s="12"/>
      <c r="D255" s="57"/>
    </row>
    <row r="256" spans="1:4" s="8" customFormat="1" x14ac:dyDescent="0.2">
      <c r="A256" s="11"/>
      <c r="B256" s="11"/>
      <c r="C256" s="12"/>
      <c r="D256" s="57"/>
    </row>
    <row r="257" spans="1:4" s="8" customFormat="1" x14ac:dyDescent="0.2">
      <c r="A257" s="11"/>
      <c r="B257" s="11"/>
      <c r="C257" s="12"/>
      <c r="D257" s="57"/>
    </row>
    <row r="258" spans="1:4" s="8" customFormat="1" x14ac:dyDescent="0.2">
      <c r="A258" s="11"/>
      <c r="B258" s="11"/>
      <c r="C258" s="12"/>
      <c r="D258" s="57"/>
    </row>
    <row r="259" spans="1:4" s="8" customFormat="1" x14ac:dyDescent="0.2">
      <c r="A259" s="11"/>
      <c r="B259" s="11"/>
      <c r="C259" s="12"/>
      <c r="D259" s="57"/>
    </row>
    <row r="260" spans="1:4" s="8" customFormat="1" x14ac:dyDescent="0.2">
      <c r="A260" s="11"/>
      <c r="B260" s="11"/>
      <c r="C260" s="12"/>
      <c r="D260" s="57"/>
    </row>
    <row r="261" spans="1:4" s="8" customFormat="1" x14ac:dyDescent="0.2">
      <c r="A261" s="11"/>
      <c r="B261" s="11"/>
      <c r="C261" s="12"/>
      <c r="D261" s="57"/>
    </row>
    <row r="262" spans="1:4" s="8" customFormat="1" x14ac:dyDescent="0.2">
      <c r="A262" s="11"/>
      <c r="B262" s="11"/>
      <c r="C262" s="12"/>
      <c r="D262" s="57"/>
    </row>
    <row r="263" spans="1:4" s="8" customFormat="1" x14ac:dyDescent="0.2">
      <c r="A263" s="11"/>
      <c r="B263" s="11"/>
      <c r="C263" s="12"/>
      <c r="D263" s="57"/>
    </row>
    <row r="264" spans="1:4" s="8" customFormat="1" x14ac:dyDescent="0.2">
      <c r="A264" s="11"/>
      <c r="B264" s="11"/>
      <c r="C264" s="12"/>
      <c r="D264" s="57"/>
    </row>
    <row r="265" spans="1:4" s="8" customFormat="1" x14ac:dyDescent="0.2">
      <c r="A265" s="11"/>
      <c r="B265" s="11"/>
      <c r="C265" s="12"/>
      <c r="D265" s="57"/>
    </row>
    <row r="266" spans="1:4" s="8" customFormat="1" x14ac:dyDescent="0.2">
      <c r="A266" s="11"/>
      <c r="B266" s="11"/>
      <c r="C266" s="12"/>
      <c r="D266" s="57"/>
    </row>
    <row r="267" spans="1:4" s="8" customFormat="1" x14ac:dyDescent="0.2">
      <c r="A267" s="11"/>
      <c r="B267" s="11"/>
      <c r="C267" s="12"/>
      <c r="D267" s="57"/>
    </row>
    <row r="268" spans="1:4" s="8" customFormat="1" x14ac:dyDescent="0.2">
      <c r="A268" s="11"/>
      <c r="B268" s="11"/>
      <c r="C268" s="12"/>
      <c r="D268" s="57"/>
    </row>
    <row r="269" spans="1:4" s="8" customFormat="1" x14ac:dyDescent="0.2">
      <c r="A269" s="11"/>
      <c r="B269" s="11"/>
      <c r="C269" s="12"/>
      <c r="D269" s="57"/>
    </row>
    <row r="270" spans="1:4" s="8" customFormat="1" x14ac:dyDescent="0.2">
      <c r="A270" s="11"/>
      <c r="B270" s="11"/>
      <c r="C270" s="12"/>
      <c r="D270" s="57"/>
    </row>
    <row r="271" spans="1:4" s="8" customFormat="1" x14ac:dyDescent="0.2">
      <c r="A271" s="11"/>
      <c r="B271" s="11"/>
      <c r="C271" s="12"/>
      <c r="D271" s="57"/>
    </row>
    <row r="272" spans="1:4" s="8" customFormat="1" x14ac:dyDescent="0.2">
      <c r="A272" s="11"/>
      <c r="B272" s="11"/>
      <c r="C272" s="12"/>
      <c r="D272" s="57"/>
    </row>
    <row r="273" spans="1:4" s="8" customFormat="1" x14ac:dyDescent="0.2">
      <c r="A273" s="11"/>
      <c r="B273" s="11"/>
      <c r="C273" s="12"/>
      <c r="D273" s="57"/>
    </row>
    <row r="274" spans="1:4" s="8" customFormat="1" x14ac:dyDescent="0.2">
      <c r="A274" s="11"/>
      <c r="B274" s="11"/>
      <c r="C274" s="12"/>
      <c r="D274" s="57"/>
    </row>
    <row r="275" spans="1:4" s="8" customFormat="1" x14ac:dyDescent="0.2">
      <c r="A275" s="11"/>
      <c r="B275" s="11"/>
      <c r="C275" s="12"/>
      <c r="D275" s="57"/>
    </row>
    <row r="276" spans="1:4" s="8" customFormat="1" x14ac:dyDescent="0.2">
      <c r="A276" s="11"/>
      <c r="B276" s="11"/>
      <c r="C276" s="12"/>
      <c r="D276" s="57"/>
    </row>
    <row r="277" spans="1:4" s="8" customFormat="1" x14ac:dyDescent="0.2">
      <c r="A277" s="11"/>
      <c r="B277" s="11"/>
      <c r="C277" s="12"/>
      <c r="D277" s="57"/>
    </row>
    <row r="278" spans="1:4" s="8" customFormat="1" x14ac:dyDescent="0.2">
      <c r="A278" s="11"/>
      <c r="B278" s="11"/>
      <c r="C278" s="12"/>
      <c r="D278" s="57"/>
    </row>
    <row r="279" spans="1:4" s="8" customFormat="1" x14ac:dyDescent="0.2">
      <c r="A279" s="11"/>
      <c r="B279" s="11"/>
      <c r="C279" s="12"/>
      <c r="D279" s="57"/>
    </row>
    <row r="280" spans="1:4" s="8" customFormat="1" x14ac:dyDescent="0.2">
      <c r="A280" s="11"/>
      <c r="B280" s="11"/>
      <c r="C280" s="12"/>
      <c r="D280" s="57"/>
    </row>
    <row r="281" spans="1:4" s="8" customFormat="1" ht="18" customHeight="1" x14ac:dyDescent="0.2">
      <c r="A281" s="11"/>
      <c r="B281" s="11"/>
      <c r="C281" s="12"/>
      <c r="D281" s="57"/>
    </row>
    <row r="282" spans="1:4" x14ac:dyDescent="0.2">
      <c r="A282" s="11"/>
      <c r="C282" s="12"/>
      <c r="D282" s="57"/>
    </row>
    <row r="283" spans="1:4" s="8" customFormat="1" x14ac:dyDescent="0.2">
      <c r="A283" s="11"/>
      <c r="B283" s="11"/>
      <c r="C283" s="12"/>
      <c r="D283" s="57"/>
    </row>
    <row r="284" spans="1:4" s="8" customFormat="1" x14ac:dyDescent="0.2">
      <c r="A284" s="11"/>
      <c r="B284" s="11"/>
      <c r="C284" s="12"/>
      <c r="D284" s="57"/>
    </row>
    <row r="285" spans="1:4" s="8" customFormat="1" x14ac:dyDescent="0.2">
      <c r="A285" s="11"/>
      <c r="B285" s="11"/>
      <c r="C285" s="12"/>
      <c r="D285" s="57"/>
    </row>
    <row r="286" spans="1:4" s="8" customFormat="1" ht="18" customHeight="1" x14ac:dyDescent="0.2">
      <c r="A286" s="11"/>
      <c r="B286" s="11"/>
      <c r="C286" s="12"/>
      <c r="D286" s="57"/>
    </row>
    <row r="287" spans="1:4" x14ac:dyDescent="0.2">
      <c r="A287" s="11"/>
      <c r="C287" s="12"/>
      <c r="D287" s="57"/>
    </row>
    <row r="288" spans="1:4" ht="14.25" customHeight="1" x14ac:dyDescent="0.2">
      <c r="A288" s="11"/>
      <c r="C288" s="12"/>
      <c r="D288" s="57"/>
    </row>
    <row r="289" spans="1:4" ht="14.25" customHeight="1" x14ac:dyDescent="0.2">
      <c r="A289" s="11"/>
      <c r="C289" s="12"/>
      <c r="D289" s="57"/>
    </row>
    <row r="290" spans="1:4" ht="14.25" customHeight="1" x14ac:dyDescent="0.2">
      <c r="A290" s="11"/>
      <c r="C290" s="12"/>
      <c r="D290" s="57"/>
    </row>
    <row r="291" spans="1:4" x14ac:dyDescent="0.2">
      <c r="A291" s="11"/>
      <c r="C291" s="12"/>
      <c r="D291" s="57"/>
    </row>
    <row r="292" spans="1:4" ht="14.25" customHeight="1" x14ac:dyDescent="0.2">
      <c r="A292" s="11"/>
      <c r="C292" s="12"/>
      <c r="D292" s="57"/>
    </row>
    <row r="293" spans="1:4" x14ac:dyDescent="0.2">
      <c r="A293" s="11"/>
      <c r="C293" s="12"/>
      <c r="D293" s="57"/>
    </row>
    <row r="294" spans="1:4" ht="14.25" customHeight="1" x14ac:dyDescent="0.2">
      <c r="A294" s="11"/>
      <c r="C294" s="12"/>
      <c r="D294" s="57"/>
    </row>
    <row r="295" spans="1:4" x14ac:dyDescent="0.2">
      <c r="A295" s="11"/>
      <c r="C295" s="12"/>
      <c r="D295" s="57"/>
    </row>
    <row r="296" spans="1:4" s="8" customFormat="1" ht="30" customHeight="1" x14ac:dyDescent="0.2">
      <c r="A296" s="11"/>
      <c r="B296" s="11"/>
      <c r="C296" s="12"/>
      <c r="D296" s="57"/>
    </row>
    <row r="297" spans="1:4" s="8" customFormat="1" x14ac:dyDescent="0.2">
      <c r="A297" s="11"/>
      <c r="B297" s="11"/>
      <c r="C297" s="12"/>
      <c r="D297" s="57"/>
    </row>
    <row r="298" spans="1:4" s="8" customFormat="1" x14ac:dyDescent="0.2">
      <c r="A298" s="11"/>
      <c r="B298" s="11"/>
      <c r="C298" s="12"/>
      <c r="D298" s="57"/>
    </row>
    <row r="299" spans="1:4" s="8" customFormat="1" x14ac:dyDescent="0.2">
      <c r="A299" s="11"/>
      <c r="B299" s="11"/>
      <c r="C299" s="12"/>
      <c r="D299" s="57"/>
    </row>
    <row r="300" spans="1:4" s="8" customFormat="1" x14ac:dyDescent="0.2">
      <c r="A300" s="11"/>
      <c r="B300" s="11"/>
      <c r="C300" s="12"/>
      <c r="D300" s="57"/>
    </row>
    <row r="301" spans="1:4" s="8" customFormat="1" x14ac:dyDescent="0.2">
      <c r="A301" s="11"/>
      <c r="B301" s="11"/>
      <c r="C301" s="12"/>
      <c r="D301" s="57"/>
    </row>
    <row r="302" spans="1:4" s="8" customFormat="1" x14ac:dyDescent="0.2">
      <c r="A302" s="11"/>
      <c r="B302" s="11"/>
      <c r="C302" s="12"/>
      <c r="D302" s="57"/>
    </row>
    <row r="303" spans="1:4" s="8" customFormat="1" x14ac:dyDescent="0.2">
      <c r="A303" s="11"/>
      <c r="B303" s="11"/>
      <c r="C303" s="12"/>
      <c r="D303" s="57"/>
    </row>
    <row r="304" spans="1:4" s="8" customFormat="1" x14ac:dyDescent="0.2">
      <c r="A304" s="11"/>
      <c r="B304" s="11"/>
      <c r="C304" s="12"/>
      <c r="D304" s="57"/>
    </row>
    <row r="305" spans="1:4" s="8" customFormat="1" x14ac:dyDescent="0.2">
      <c r="A305" s="11"/>
      <c r="B305" s="11"/>
      <c r="C305" s="12"/>
      <c r="D305" s="57"/>
    </row>
    <row r="306" spans="1:4" s="8" customFormat="1" x14ac:dyDescent="0.2">
      <c r="A306" s="11"/>
      <c r="B306" s="11"/>
      <c r="C306" s="12"/>
      <c r="D306" s="57"/>
    </row>
    <row r="307" spans="1:4" s="8" customFormat="1" x14ac:dyDescent="0.2">
      <c r="A307" s="11"/>
      <c r="B307" s="11"/>
      <c r="C307" s="12"/>
      <c r="D307" s="57"/>
    </row>
    <row r="308" spans="1:4" s="8" customFormat="1" x14ac:dyDescent="0.2">
      <c r="A308" s="11"/>
      <c r="B308" s="11"/>
      <c r="C308" s="12"/>
      <c r="D308" s="57"/>
    </row>
    <row r="309" spans="1:4" s="8" customFormat="1" x14ac:dyDescent="0.2">
      <c r="A309" s="11"/>
      <c r="B309" s="11"/>
      <c r="C309" s="12"/>
      <c r="D309" s="57"/>
    </row>
    <row r="310" spans="1:4" s="8" customFormat="1" x14ac:dyDescent="0.2">
      <c r="A310" s="11"/>
      <c r="B310" s="11"/>
      <c r="C310" s="12"/>
      <c r="D310" s="57"/>
    </row>
    <row r="311" spans="1:4" x14ac:dyDescent="0.2">
      <c r="A311" s="11"/>
      <c r="C311" s="12"/>
      <c r="D311" s="57"/>
    </row>
    <row r="312" spans="1:4" x14ac:dyDescent="0.2">
      <c r="A312" s="11"/>
      <c r="C312" s="12"/>
      <c r="D312" s="57"/>
    </row>
    <row r="313" spans="1:4" ht="18" customHeight="1" x14ac:dyDescent="0.2">
      <c r="A313" s="11"/>
      <c r="C313" s="12"/>
      <c r="D313" s="57"/>
    </row>
    <row r="314" spans="1:4" ht="20.25" customHeight="1" x14ac:dyDescent="0.2">
      <c r="A314" s="11"/>
      <c r="C314" s="12"/>
      <c r="D314" s="57"/>
    </row>
    <row r="315" spans="1:4" x14ac:dyDescent="0.2">
      <c r="A315" s="11"/>
      <c r="C315" s="12"/>
      <c r="D315" s="57"/>
    </row>
    <row r="316" spans="1:4" x14ac:dyDescent="0.2">
      <c r="A316" s="11"/>
      <c r="C316" s="12"/>
      <c r="D316" s="57"/>
    </row>
    <row r="317" spans="1:4" x14ac:dyDescent="0.2">
      <c r="A317" s="11"/>
      <c r="C317" s="12"/>
      <c r="D317" s="57"/>
    </row>
    <row r="318" spans="1:4" x14ac:dyDescent="0.2">
      <c r="A318" s="11"/>
      <c r="C318" s="12"/>
      <c r="D318" s="57"/>
    </row>
    <row r="319" spans="1:4" x14ac:dyDescent="0.2">
      <c r="A319" s="11"/>
      <c r="C319" s="12"/>
      <c r="D319" s="57"/>
    </row>
    <row r="320" spans="1:4" x14ac:dyDescent="0.2">
      <c r="A320" s="11"/>
      <c r="C320" s="12"/>
      <c r="D320" s="57"/>
    </row>
    <row r="321" spans="1:4" x14ac:dyDescent="0.2">
      <c r="A321" s="11"/>
      <c r="C321" s="12"/>
      <c r="D321" s="57"/>
    </row>
    <row r="322" spans="1:4" x14ac:dyDescent="0.2">
      <c r="A322" s="11"/>
      <c r="C322" s="12"/>
      <c r="D322" s="57"/>
    </row>
    <row r="323" spans="1:4" x14ac:dyDescent="0.2">
      <c r="A323" s="11"/>
      <c r="C323" s="12"/>
      <c r="D323" s="57"/>
    </row>
    <row r="324" spans="1:4" x14ac:dyDescent="0.2">
      <c r="A324" s="11"/>
      <c r="C324" s="12"/>
      <c r="D324" s="57"/>
    </row>
    <row r="325" spans="1:4" x14ac:dyDescent="0.2">
      <c r="A325" s="11"/>
      <c r="C325" s="12"/>
      <c r="D325" s="57"/>
    </row>
    <row r="326" spans="1:4" x14ac:dyDescent="0.2">
      <c r="A326" s="11"/>
      <c r="C326" s="12"/>
      <c r="D326" s="57"/>
    </row>
    <row r="327" spans="1:4" x14ac:dyDescent="0.2">
      <c r="A327" s="11"/>
      <c r="C327" s="12"/>
      <c r="D327" s="57"/>
    </row>
    <row r="328" spans="1:4" x14ac:dyDescent="0.2">
      <c r="A328" s="11"/>
      <c r="C328" s="12"/>
      <c r="D328" s="57"/>
    </row>
    <row r="329" spans="1:4" x14ac:dyDescent="0.2">
      <c r="A329" s="11"/>
      <c r="C329" s="12"/>
      <c r="D329" s="57"/>
    </row>
    <row r="330" spans="1:4" x14ac:dyDescent="0.2">
      <c r="A330" s="11"/>
      <c r="C330" s="12"/>
      <c r="D330" s="57"/>
    </row>
    <row r="331" spans="1:4" x14ac:dyDescent="0.2">
      <c r="A331" s="11"/>
      <c r="C331" s="12"/>
      <c r="D331" s="57"/>
    </row>
    <row r="332" spans="1:4" x14ac:dyDescent="0.2">
      <c r="A332" s="11"/>
      <c r="C332" s="12"/>
      <c r="D332" s="57"/>
    </row>
    <row r="333" spans="1:4" x14ac:dyDescent="0.2">
      <c r="A333" s="11"/>
      <c r="C333" s="12"/>
      <c r="D333" s="57"/>
    </row>
    <row r="334" spans="1:4" x14ac:dyDescent="0.2">
      <c r="A334" s="11"/>
      <c r="C334" s="12"/>
      <c r="D334" s="57"/>
    </row>
    <row r="335" spans="1:4" x14ac:dyDescent="0.2">
      <c r="A335" s="11"/>
      <c r="C335" s="12"/>
      <c r="D335" s="57"/>
    </row>
    <row r="336" spans="1:4" x14ac:dyDescent="0.2">
      <c r="A336" s="11"/>
      <c r="C336" s="12"/>
      <c r="D336" s="57"/>
    </row>
    <row r="337" spans="1:4" x14ac:dyDescent="0.2">
      <c r="A337" s="11"/>
      <c r="C337" s="12"/>
      <c r="D337" s="57"/>
    </row>
    <row r="338" spans="1:4" x14ac:dyDescent="0.2">
      <c r="A338" s="11"/>
      <c r="C338" s="12"/>
      <c r="D338" s="57"/>
    </row>
    <row r="339" spans="1:4" x14ac:dyDescent="0.2">
      <c r="A339" s="11"/>
      <c r="C339" s="12"/>
      <c r="D339" s="57"/>
    </row>
    <row r="340" spans="1:4" x14ac:dyDescent="0.2">
      <c r="A340" s="11"/>
      <c r="C340" s="12"/>
      <c r="D340" s="57"/>
    </row>
    <row r="341" spans="1:4" x14ac:dyDescent="0.2">
      <c r="A341" s="11"/>
      <c r="C341" s="12"/>
      <c r="D341" s="57"/>
    </row>
    <row r="342" spans="1:4" x14ac:dyDescent="0.2">
      <c r="A342" s="11"/>
      <c r="C342" s="12"/>
      <c r="D342" s="57"/>
    </row>
    <row r="343" spans="1:4" x14ac:dyDescent="0.2">
      <c r="A343" s="11"/>
      <c r="C343" s="12"/>
      <c r="D343" s="57"/>
    </row>
    <row r="344" spans="1:4" x14ac:dyDescent="0.2">
      <c r="A344" s="11"/>
      <c r="C344" s="12"/>
      <c r="D344" s="57"/>
    </row>
    <row r="345" spans="1:4" x14ac:dyDescent="0.2">
      <c r="A345" s="11"/>
      <c r="C345" s="12"/>
      <c r="D345" s="57"/>
    </row>
    <row r="346" spans="1:4" x14ac:dyDescent="0.2">
      <c r="A346" s="11"/>
      <c r="C346" s="12"/>
      <c r="D346" s="57"/>
    </row>
    <row r="347" spans="1:4" x14ac:dyDescent="0.2">
      <c r="A347" s="11"/>
      <c r="C347" s="12"/>
      <c r="D347" s="57"/>
    </row>
    <row r="348" spans="1:4" x14ac:dyDescent="0.2">
      <c r="A348" s="11"/>
      <c r="C348" s="12"/>
      <c r="D348" s="57"/>
    </row>
    <row r="349" spans="1:4" x14ac:dyDescent="0.2">
      <c r="A349" s="11"/>
      <c r="C349" s="12"/>
      <c r="D349" s="57"/>
    </row>
    <row r="350" spans="1:4" x14ac:dyDescent="0.2">
      <c r="A350" s="11"/>
      <c r="C350" s="12"/>
      <c r="D350" s="57"/>
    </row>
    <row r="351" spans="1:4" x14ac:dyDescent="0.2">
      <c r="A351" s="11"/>
      <c r="C351" s="12"/>
      <c r="D351" s="57"/>
    </row>
    <row r="352" spans="1:4" x14ac:dyDescent="0.2">
      <c r="A352" s="11"/>
      <c r="C352" s="12"/>
      <c r="D352" s="57"/>
    </row>
    <row r="353" spans="1:4" x14ac:dyDescent="0.2">
      <c r="A353" s="11"/>
      <c r="C353" s="12"/>
      <c r="D353" s="57"/>
    </row>
    <row r="354" spans="1:4" x14ac:dyDescent="0.2">
      <c r="A354" s="11"/>
      <c r="C354" s="12"/>
      <c r="D354" s="57"/>
    </row>
    <row r="355" spans="1:4" x14ac:dyDescent="0.2">
      <c r="A355" s="11"/>
      <c r="C355" s="12"/>
      <c r="D355" s="57"/>
    </row>
    <row r="356" spans="1:4" x14ac:dyDescent="0.2">
      <c r="A356" s="11"/>
      <c r="C356" s="12"/>
      <c r="D356" s="57"/>
    </row>
    <row r="357" spans="1:4" x14ac:dyDescent="0.2">
      <c r="A357" s="11"/>
      <c r="C357" s="12"/>
      <c r="D357" s="57"/>
    </row>
    <row r="358" spans="1:4" x14ac:dyDescent="0.2">
      <c r="A358" s="11"/>
      <c r="C358" s="12"/>
      <c r="D358" s="57"/>
    </row>
    <row r="359" spans="1:4" x14ac:dyDescent="0.2">
      <c r="A359" s="11"/>
      <c r="C359" s="12"/>
      <c r="D359" s="57"/>
    </row>
    <row r="360" spans="1:4" x14ac:dyDescent="0.2">
      <c r="A360" s="11"/>
      <c r="C360" s="12"/>
      <c r="D360" s="57"/>
    </row>
    <row r="361" spans="1:4" x14ac:dyDescent="0.2">
      <c r="A361" s="11"/>
      <c r="C361" s="12"/>
      <c r="D361" s="57"/>
    </row>
    <row r="362" spans="1:4" x14ac:dyDescent="0.2">
      <c r="A362" s="11"/>
      <c r="C362" s="12"/>
      <c r="D362" s="57"/>
    </row>
    <row r="363" spans="1:4" x14ac:dyDescent="0.2">
      <c r="A363" s="11"/>
      <c r="C363" s="12"/>
      <c r="D363" s="57"/>
    </row>
    <row r="364" spans="1:4" x14ac:dyDescent="0.2">
      <c r="A364" s="11"/>
      <c r="C364" s="12"/>
      <c r="D364" s="57"/>
    </row>
    <row r="365" spans="1:4" x14ac:dyDescent="0.2">
      <c r="A365" s="11"/>
      <c r="C365" s="12"/>
      <c r="D365" s="57"/>
    </row>
    <row r="366" spans="1:4" x14ac:dyDescent="0.2">
      <c r="A366" s="11"/>
      <c r="C366" s="12"/>
      <c r="D366" s="57"/>
    </row>
    <row r="367" spans="1:4" x14ac:dyDescent="0.2">
      <c r="A367" s="11"/>
      <c r="C367" s="12"/>
      <c r="D367" s="57"/>
    </row>
    <row r="368" spans="1:4" x14ac:dyDescent="0.2">
      <c r="A368" s="11"/>
      <c r="C368" s="12"/>
      <c r="D368" s="57"/>
    </row>
    <row r="369" spans="1:4" x14ac:dyDescent="0.2">
      <c r="A369" s="11"/>
      <c r="C369" s="12"/>
      <c r="D369" s="57"/>
    </row>
    <row r="370" spans="1:4" x14ac:dyDescent="0.2">
      <c r="A370" s="11"/>
      <c r="C370" s="12"/>
      <c r="D370" s="57"/>
    </row>
    <row r="371" spans="1:4" x14ac:dyDescent="0.2">
      <c r="A371" s="11"/>
      <c r="C371" s="12"/>
      <c r="D371" s="57"/>
    </row>
    <row r="372" spans="1:4" x14ac:dyDescent="0.2">
      <c r="A372" s="11"/>
      <c r="C372" s="12"/>
      <c r="D372" s="57"/>
    </row>
    <row r="373" spans="1:4" x14ac:dyDescent="0.2">
      <c r="A373" s="11"/>
      <c r="C373" s="12"/>
      <c r="D373" s="57"/>
    </row>
    <row r="374" spans="1:4" x14ac:dyDescent="0.2">
      <c r="A374" s="11"/>
      <c r="C374" s="12"/>
      <c r="D374" s="57"/>
    </row>
    <row r="375" spans="1:4" x14ac:dyDescent="0.2">
      <c r="A375" s="11"/>
      <c r="C375" s="12"/>
      <c r="D375" s="57"/>
    </row>
    <row r="376" spans="1:4" x14ac:dyDescent="0.2">
      <c r="A376" s="11"/>
      <c r="C376" s="12"/>
      <c r="D376" s="57"/>
    </row>
    <row r="377" spans="1:4" x14ac:dyDescent="0.2">
      <c r="A377" s="11"/>
      <c r="C377" s="12"/>
      <c r="D377" s="57"/>
    </row>
    <row r="378" spans="1:4" x14ac:dyDescent="0.2">
      <c r="A378" s="11"/>
      <c r="C378" s="12"/>
      <c r="D378" s="57"/>
    </row>
    <row r="379" spans="1:4" x14ac:dyDescent="0.2">
      <c r="A379" s="11"/>
      <c r="C379" s="12"/>
      <c r="D379" s="57"/>
    </row>
    <row r="380" spans="1:4" x14ac:dyDescent="0.2">
      <c r="A380" s="11"/>
      <c r="C380" s="12"/>
      <c r="D380" s="57"/>
    </row>
    <row r="381" spans="1:4" x14ac:dyDescent="0.2">
      <c r="A381" s="11"/>
      <c r="C381" s="12"/>
      <c r="D381" s="57"/>
    </row>
    <row r="382" spans="1:4" x14ac:dyDescent="0.2">
      <c r="A382" s="11"/>
      <c r="C382" s="12"/>
      <c r="D382" s="57"/>
    </row>
    <row r="383" spans="1:4" x14ac:dyDescent="0.2">
      <c r="A383" s="11"/>
      <c r="C383" s="12"/>
      <c r="D383" s="57"/>
    </row>
    <row r="384" spans="1:4" x14ac:dyDescent="0.2">
      <c r="A384" s="11"/>
      <c r="C384" s="12"/>
      <c r="D384" s="57"/>
    </row>
    <row r="385" spans="1:4" x14ac:dyDescent="0.2">
      <c r="A385" s="11"/>
      <c r="C385" s="12"/>
      <c r="D385" s="57"/>
    </row>
    <row r="386" spans="1:4" x14ac:dyDescent="0.2">
      <c r="A386" s="11"/>
      <c r="C386" s="12"/>
      <c r="D386" s="57"/>
    </row>
    <row r="387" spans="1:4" x14ac:dyDescent="0.2">
      <c r="A387" s="11"/>
      <c r="C387" s="12"/>
      <c r="D387" s="57"/>
    </row>
    <row r="388" spans="1:4" x14ac:dyDescent="0.2">
      <c r="A388" s="11"/>
      <c r="C388" s="12"/>
      <c r="D388" s="57"/>
    </row>
    <row r="389" spans="1:4" x14ac:dyDescent="0.2">
      <c r="A389" s="11"/>
      <c r="C389" s="12"/>
      <c r="D389" s="57"/>
    </row>
    <row r="390" spans="1:4" x14ac:dyDescent="0.2">
      <c r="A390" s="11"/>
      <c r="C390" s="12"/>
      <c r="D390" s="57"/>
    </row>
    <row r="391" spans="1:4" x14ac:dyDescent="0.2">
      <c r="A391" s="11"/>
      <c r="C391" s="12"/>
      <c r="D391" s="57"/>
    </row>
    <row r="392" spans="1:4" x14ac:dyDescent="0.2">
      <c r="A392" s="11"/>
      <c r="C392" s="12"/>
      <c r="D392" s="57"/>
    </row>
    <row r="393" spans="1:4" x14ac:dyDescent="0.2">
      <c r="A393" s="11"/>
      <c r="C393" s="12"/>
      <c r="D393" s="57"/>
    </row>
    <row r="394" spans="1:4" x14ac:dyDescent="0.2">
      <c r="A394" s="11"/>
      <c r="C394" s="12"/>
      <c r="D394" s="57"/>
    </row>
    <row r="395" spans="1:4" x14ac:dyDescent="0.2">
      <c r="A395" s="11"/>
      <c r="C395" s="12"/>
      <c r="D395" s="57"/>
    </row>
    <row r="396" spans="1:4" x14ac:dyDescent="0.2">
      <c r="A396" s="11"/>
      <c r="C396" s="12"/>
      <c r="D396" s="57"/>
    </row>
    <row r="397" spans="1:4" x14ac:dyDescent="0.2">
      <c r="A397" s="11"/>
      <c r="C397" s="12"/>
      <c r="D397" s="57"/>
    </row>
    <row r="398" spans="1:4" x14ac:dyDescent="0.2">
      <c r="A398" s="11"/>
      <c r="C398" s="12"/>
      <c r="D398" s="57"/>
    </row>
    <row r="399" spans="1:4" x14ac:dyDescent="0.2">
      <c r="A399" s="11"/>
      <c r="C399" s="12"/>
      <c r="D399" s="57"/>
    </row>
    <row r="400" spans="1:4" x14ac:dyDescent="0.2">
      <c r="A400" s="11"/>
      <c r="C400" s="12"/>
      <c r="D400" s="57"/>
    </row>
    <row r="401" spans="1:4" x14ac:dyDescent="0.2">
      <c r="A401" s="11"/>
      <c r="C401" s="12"/>
      <c r="D401" s="57"/>
    </row>
    <row r="402" spans="1:4" x14ac:dyDescent="0.2">
      <c r="A402" s="11"/>
      <c r="C402" s="12"/>
      <c r="D402" s="57"/>
    </row>
    <row r="403" spans="1:4" x14ac:dyDescent="0.2">
      <c r="A403" s="11"/>
      <c r="C403" s="12"/>
      <c r="D403" s="57"/>
    </row>
    <row r="404" spans="1:4" x14ac:dyDescent="0.2">
      <c r="A404" s="11"/>
      <c r="C404" s="12"/>
      <c r="D404" s="57"/>
    </row>
    <row r="405" spans="1:4" x14ac:dyDescent="0.2">
      <c r="A405" s="11"/>
      <c r="C405" s="12"/>
      <c r="D405" s="57"/>
    </row>
    <row r="406" spans="1:4" x14ac:dyDescent="0.2">
      <c r="A406" s="11"/>
      <c r="C406" s="12"/>
      <c r="D406" s="57"/>
    </row>
    <row r="407" spans="1:4" x14ac:dyDescent="0.2">
      <c r="A407" s="11"/>
      <c r="C407" s="12"/>
      <c r="D407" s="57"/>
    </row>
    <row r="408" spans="1:4" x14ac:dyDescent="0.2">
      <c r="A408" s="11"/>
      <c r="C408" s="12"/>
      <c r="D408" s="57"/>
    </row>
    <row r="409" spans="1:4" x14ac:dyDescent="0.2">
      <c r="A409" s="11"/>
      <c r="C409" s="12"/>
      <c r="D409" s="57"/>
    </row>
    <row r="410" spans="1:4" x14ac:dyDescent="0.2">
      <c r="A410" s="11"/>
      <c r="C410" s="12"/>
      <c r="D410" s="57"/>
    </row>
    <row r="411" spans="1:4" x14ac:dyDescent="0.2">
      <c r="A411" s="11"/>
      <c r="C411" s="12"/>
      <c r="D411" s="57"/>
    </row>
    <row r="412" spans="1:4" x14ac:dyDescent="0.2">
      <c r="A412" s="11"/>
      <c r="C412" s="12"/>
      <c r="D412" s="57"/>
    </row>
    <row r="413" spans="1:4" x14ac:dyDescent="0.2">
      <c r="A413" s="11"/>
      <c r="C413" s="12"/>
      <c r="D413" s="57"/>
    </row>
    <row r="414" spans="1:4" x14ac:dyDescent="0.2">
      <c r="A414" s="11"/>
      <c r="C414" s="12"/>
      <c r="D414" s="57"/>
    </row>
    <row r="415" spans="1:4" x14ac:dyDescent="0.2">
      <c r="A415" s="11"/>
      <c r="C415" s="12"/>
      <c r="D415" s="57"/>
    </row>
    <row r="416" spans="1:4" x14ac:dyDescent="0.2">
      <c r="A416" s="11"/>
      <c r="C416" s="12"/>
      <c r="D416" s="57"/>
    </row>
    <row r="417" spans="1:4" x14ac:dyDescent="0.2">
      <c r="A417" s="11"/>
      <c r="C417" s="12"/>
      <c r="D417" s="57"/>
    </row>
    <row r="418" spans="1:4" x14ac:dyDescent="0.2">
      <c r="A418" s="11"/>
      <c r="C418" s="12"/>
      <c r="D418" s="57"/>
    </row>
    <row r="419" spans="1:4" x14ac:dyDescent="0.2">
      <c r="A419" s="11"/>
      <c r="C419" s="12"/>
      <c r="D419" s="57"/>
    </row>
    <row r="420" spans="1:4" x14ac:dyDescent="0.2">
      <c r="A420" s="11"/>
      <c r="C420" s="12"/>
      <c r="D420" s="57"/>
    </row>
    <row r="421" spans="1:4" x14ac:dyDescent="0.2">
      <c r="A421" s="11"/>
      <c r="C421" s="12"/>
      <c r="D421" s="57"/>
    </row>
    <row r="422" spans="1:4" x14ac:dyDescent="0.2">
      <c r="A422" s="11"/>
      <c r="C422" s="12"/>
      <c r="D422" s="57"/>
    </row>
    <row r="423" spans="1:4" x14ac:dyDescent="0.2">
      <c r="A423" s="11"/>
      <c r="C423" s="12"/>
      <c r="D423" s="57"/>
    </row>
    <row r="424" spans="1:4" x14ac:dyDescent="0.2">
      <c r="A424" s="11"/>
      <c r="C424" s="12"/>
      <c r="D424" s="57"/>
    </row>
    <row r="425" spans="1:4" x14ac:dyDescent="0.2">
      <c r="A425" s="11"/>
      <c r="C425" s="12"/>
      <c r="D425" s="57"/>
    </row>
    <row r="426" spans="1:4" x14ac:dyDescent="0.2">
      <c r="A426" s="11"/>
      <c r="C426" s="12"/>
      <c r="D426" s="57"/>
    </row>
    <row r="427" spans="1:4" x14ac:dyDescent="0.2">
      <c r="A427" s="11"/>
      <c r="C427" s="12"/>
      <c r="D427" s="57"/>
    </row>
    <row r="428" spans="1:4" x14ac:dyDescent="0.2">
      <c r="A428" s="11"/>
      <c r="C428" s="12"/>
      <c r="D428" s="57"/>
    </row>
    <row r="429" spans="1:4" x14ac:dyDescent="0.2">
      <c r="A429" s="11"/>
      <c r="C429" s="12"/>
      <c r="D429" s="57"/>
    </row>
    <row r="430" spans="1:4" x14ac:dyDescent="0.2">
      <c r="A430" s="11"/>
      <c r="C430" s="12"/>
      <c r="D430" s="57"/>
    </row>
    <row r="431" spans="1:4" x14ac:dyDescent="0.2">
      <c r="A431" s="11"/>
      <c r="C431" s="12"/>
      <c r="D431" s="57"/>
    </row>
    <row r="432" spans="1:4" x14ac:dyDescent="0.2">
      <c r="A432" s="11"/>
      <c r="C432" s="12"/>
      <c r="D432" s="57"/>
    </row>
    <row r="433" spans="1:4" x14ac:dyDescent="0.2">
      <c r="A433" s="11"/>
      <c r="C433" s="12"/>
      <c r="D433" s="57"/>
    </row>
    <row r="434" spans="1:4" x14ac:dyDescent="0.2">
      <c r="A434" s="11"/>
      <c r="C434" s="12"/>
      <c r="D434" s="57"/>
    </row>
    <row r="435" spans="1:4" x14ac:dyDescent="0.2">
      <c r="A435" s="11"/>
      <c r="C435" s="12"/>
      <c r="D435" s="57"/>
    </row>
    <row r="436" spans="1:4" x14ac:dyDescent="0.2">
      <c r="A436" s="11"/>
      <c r="C436" s="12"/>
      <c r="D436" s="57"/>
    </row>
    <row r="437" spans="1:4" x14ac:dyDescent="0.2">
      <c r="A437" s="11"/>
      <c r="C437" s="12"/>
      <c r="D437" s="57"/>
    </row>
    <row r="438" spans="1:4" x14ac:dyDescent="0.2">
      <c r="A438" s="11"/>
      <c r="C438" s="12"/>
      <c r="D438" s="57"/>
    </row>
    <row r="439" spans="1:4" x14ac:dyDescent="0.2">
      <c r="A439" s="11"/>
      <c r="C439" s="12"/>
      <c r="D439" s="57"/>
    </row>
    <row r="440" spans="1:4" x14ac:dyDescent="0.2">
      <c r="A440" s="11"/>
      <c r="C440" s="12"/>
      <c r="D440" s="57"/>
    </row>
    <row r="441" spans="1:4" x14ac:dyDescent="0.2">
      <c r="A441" s="11"/>
      <c r="C441" s="12"/>
      <c r="D441" s="57"/>
    </row>
    <row r="442" spans="1:4" x14ac:dyDescent="0.2">
      <c r="A442" s="11"/>
      <c r="C442" s="12"/>
      <c r="D442" s="57"/>
    </row>
    <row r="443" spans="1:4" x14ac:dyDescent="0.2">
      <c r="A443" s="11"/>
      <c r="C443" s="12"/>
      <c r="D443" s="57"/>
    </row>
    <row r="444" spans="1:4" x14ac:dyDescent="0.2">
      <c r="A444" s="11"/>
      <c r="C444" s="12"/>
      <c r="D444" s="57"/>
    </row>
    <row r="445" spans="1:4" x14ac:dyDescent="0.2">
      <c r="A445" s="11"/>
      <c r="C445" s="12"/>
      <c r="D445" s="57"/>
    </row>
    <row r="446" spans="1:4" x14ac:dyDescent="0.2">
      <c r="A446" s="11"/>
      <c r="C446" s="12"/>
      <c r="D446" s="57"/>
    </row>
    <row r="447" spans="1:4" x14ac:dyDescent="0.2">
      <c r="A447" s="11"/>
      <c r="C447" s="12"/>
      <c r="D447" s="57"/>
    </row>
    <row r="448" spans="1:4" x14ac:dyDescent="0.2">
      <c r="A448" s="11"/>
      <c r="C448" s="12"/>
      <c r="D448" s="57"/>
    </row>
    <row r="449" spans="1:4" x14ac:dyDescent="0.2">
      <c r="A449" s="11"/>
      <c r="C449" s="12"/>
      <c r="D449" s="57"/>
    </row>
    <row r="450" spans="1:4" x14ac:dyDescent="0.2">
      <c r="A450" s="11"/>
      <c r="C450" s="12"/>
      <c r="D450" s="57"/>
    </row>
    <row r="451" spans="1:4" x14ac:dyDescent="0.2">
      <c r="A451" s="11"/>
      <c r="C451" s="12"/>
      <c r="D451" s="57"/>
    </row>
    <row r="452" spans="1:4" x14ac:dyDescent="0.2">
      <c r="A452" s="11"/>
      <c r="C452" s="12"/>
      <c r="D452" s="57"/>
    </row>
    <row r="453" spans="1:4" x14ac:dyDescent="0.2">
      <c r="A453" s="11"/>
      <c r="C453" s="12"/>
      <c r="D453" s="57"/>
    </row>
    <row r="454" spans="1:4" x14ac:dyDescent="0.2">
      <c r="A454" s="11"/>
      <c r="C454" s="12"/>
      <c r="D454" s="57"/>
    </row>
    <row r="455" spans="1:4" x14ac:dyDescent="0.2">
      <c r="A455" s="11"/>
      <c r="C455" s="12"/>
      <c r="D455" s="57"/>
    </row>
    <row r="456" spans="1:4" x14ac:dyDescent="0.2">
      <c r="A456" s="11"/>
      <c r="C456" s="12"/>
      <c r="D456" s="57"/>
    </row>
    <row r="457" spans="1:4" x14ac:dyDescent="0.2">
      <c r="A457" s="11"/>
      <c r="C457" s="12"/>
      <c r="D457" s="57"/>
    </row>
    <row r="458" spans="1:4" x14ac:dyDescent="0.2">
      <c r="A458" s="11"/>
      <c r="C458" s="12"/>
      <c r="D458" s="57"/>
    </row>
    <row r="459" spans="1:4" x14ac:dyDescent="0.2">
      <c r="A459" s="11"/>
      <c r="C459" s="12"/>
      <c r="D459" s="57"/>
    </row>
    <row r="460" spans="1:4" x14ac:dyDescent="0.2">
      <c r="A460" s="11"/>
      <c r="C460" s="12"/>
      <c r="D460" s="57"/>
    </row>
    <row r="461" spans="1:4" x14ac:dyDescent="0.2">
      <c r="A461" s="11"/>
      <c r="C461" s="12"/>
      <c r="D461" s="57"/>
    </row>
    <row r="462" spans="1:4" x14ac:dyDescent="0.2">
      <c r="A462" s="11"/>
      <c r="C462" s="12"/>
      <c r="D462" s="57"/>
    </row>
    <row r="463" spans="1:4" x14ac:dyDescent="0.2">
      <c r="A463" s="11"/>
      <c r="C463" s="12"/>
      <c r="D463" s="57"/>
    </row>
    <row r="464" spans="1:4" x14ac:dyDescent="0.2">
      <c r="A464" s="11"/>
      <c r="C464" s="12"/>
      <c r="D464" s="57"/>
    </row>
    <row r="465" spans="1:4" x14ac:dyDescent="0.2">
      <c r="A465" s="11"/>
      <c r="C465" s="12"/>
      <c r="D465" s="57"/>
    </row>
    <row r="466" spans="1:4" x14ac:dyDescent="0.2">
      <c r="A466" s="11"/>
      <c r="C466" s="12"/>
      <c r="D466" s="57"/>
    </row>
    <row r="467" spans="1:4" x14ac:dyDescent="0.2">
      <c r="A467" s="11"/>
      <c r="C467" s="12"/>
      <c r="D467" s="57"/>
    </row>
    <row r="468" spans="1:4" x14ac:dyDescent="0.2">
      <c r="A468" s="11"/>
      <c r="C468" s="12"/>
      <c r="D468" s="57"/>
    </row>
    <row r="469" spans="1:4" x14ac:dyDescent="0.2">
      <c r="A469" s="11"/>
      <c r="C469" s="12"/>
      <c r="D469" s="57"/>
    </row>
    <row r="470" spans="1:4" x14ac:dyDescent="0.2">
      <c r="A470" s="11"/>
      <c r="C470" s="12"/>
      <c r="D470" s="57"/>
    </row>
    <row r="471" spans="1:4" x14ac:dyDescent="0.2">
      <c r="A471" s="11"/>
      <c r="C471" s="12"/>
      <c r="D471" s="57"/>
    </row>
    <row r="472" spans="1:4" x14ac:dyDescent="0.2">
      <c r="A472" s="11"/>
      <c r="C472" s="12"/>
      <c r="D472" s="57"/>
    </row>
    <row r="473" spans="1:4" x14ac:dyDescent="0.2">
      <c r="A473" s="11"/>
      <c r="C473" s="12"/>
      <c r="D473" s="57"/>
    </row>
    <row r="474" spans="1:4" x14ac:dyDescent="0.2">
      <c r="A474" s="11"/>
      <c r="C474" s="12"/>
      <c r="D474" s="57"/>
    </row>
    <row r="475" spans="1:4" x14ac:dyDescent="0.2">
      <c r="A475" s="11"/>
      <c r="C475" s="12"/>
      <c r="D475" s="57"/>
    </row>
    <row r="476" spans="1:4" x14ac:dyDescent="0.2">
      <c r="A476" s="11"/>
      <c r="C476" s="12"/>
      <c r="D476" s="57"/>
    </row>
    <row r="477" spans="1:4" x14ac:dyDescent="0.2">
      <c r="A477" s="11"/>
      <c r="C477" s="12"/>
      <c r="D477" s="57"/>
    </row>
    <row r="478" spans="1:4" x14ac:dyDescent="0.2">
      <c r="A478" s="11"/>
      <c r="C478" s="12"/>
      <c r="D478" s="57"/>
    </row>
    <row r="479" spans="1:4" x14ac:dyDescent="0.2">
      <c r="A479" s="11"/>
      <c r="C479" s="12"/>
      <c r="D479" s="57"/>
    </row>
    <row r="480" spans="1:4" x14ac:dyDescent="0.2">
      <c r="A480" s="11"/>
      <c r="C480" s="12"/>
      <c r="D480" s="57"/>
    </row>
    <row r="481" spans="1:4" x14ac:dyDescent="0.2">
      <c r="A481" s="11"/>
      <c r="C481" s="12"/>
      <c r="D481" s="57"/>
    </row>
    <row r="482" spans="1:4" x14ac:dyDescent="0.2">
      <c r="A482" s="11"/>
      <c r="C482" s="12"/>
      <c r="D482" s="57"/>
    </row>
    <row r="483" spans="1:4" x14ac:dyDescent="0.2">
      <c r="A483" s="11"/>
      <c r="C483" s="12"/>
      <c r="D483" s="57"/>
    </row>
    <row r="484" spans="1:4" x14ac:dyDescent="0.2">
      <c r="A484" s="11"/>
      <c r="C484" s="12"/>
      <c r="D484" s="57"/>
    </row>
    <row r="485" spans="1:4" x14ac:dyDescent="0.2">
      <c r="A485" s="11"/>
      <c r="C485" s="12"/>
      <c r="D485" s="57"/>
    </row>
    <row r="486" spans="1:4" x14ac:dyDescent="0.2">
      <c r="A486" s="11"/>
      <c r="C486" s="12"/>
      <c r="D486" s="57"/>
    </row>
    <row r="487" spans="1:4" x14ac:dyDescent="0.2">
      <c r="A487" s="11"/>
      <c r="C487" s="12"/>
      <c r="D487" s="57"/>
    </row>
    <row r="488" spans="1:4" x14ac:dyDescent="0.2">
      <c r="A488" s="11"/>
      <c r="C488" s="12"/>
      <c r="D488" s="57"/>
    </row>
    <row r="489" spans="1:4" x14ac:dyDescent="0.2">
      <c r="A489" s="11"/>
      <c r="C489" s="12"/>
      <c r="D489" s="57"/>
    </row>
    <row r="490" spans="1:4" x14ac:dyDescent="0.2">
      <c r="A490" s="11"/>
      <c r="C490" s="12"/>
      <c r="D490" s="57"/>
    </row>
    <row r="491" spans="1:4" x14ac:dyDescent="0.2">
      <c r="A491" s="11"/>
      <c r="C491" s="12"/>
      <c r="D491" s="57"/>
    </row>
    <row r="492" spans="1:4" x14ac:dyDescent="0.2">
      <c r="A492" s="11"/>
      <c r="C492" s="12"/>
      <c r="D492" s="57"/>
    </row>
    <row r="493" spans="1:4" x14ac:dyDescent="0.2">
      <c r="A493" s="11"/>
      <c r="C493" s="12"/>
      <c r="D493" s="57"/>
    </row>
    <row r="494" spans="1:4" x14ac:dyDescent="0.2">
      <c r="A494" s="11"/>
      <c r="C494" s="12"/>
      <c r="D494" s="57"/>
    </row>
    <row r="495" spans="1:4" x14ac:dyDescent="0.2">
      <c r="A495" s="11"/>
      <c r="C495" s="12"/>
      <c r="D495" s="57"/>
    </row>
    <row r="496" spans="1:4" x14ac:dyDescent="0.2">
      <c r="A496" s="11"/>
      <c r="C496" s="12"/>
      <c r="D496" s="57"/>
    </row>
    <row r="497" spans="1:4" x14ac:dyDescent="0.2">
      <c r="A497" s="11"/>
      <c r="C497" s="12"/>
      <c r="D497" s="57"/>
    </row>
    <row r="498" spans="1:4" x14ac:dyDescent="0.2">
      <c r="A498" s="11"/>
      <c r="C498" s="12"/>
      <c r="D498" s="57"/>
    </row>
    <row r="499" spans="1:4" x14ac:dyDescent="0.2">
      <c r="A499" s="11"/>
      <c r="C499" s="12"/>
      <c r="D499" s="57"/>
    </row>
    <row r="500" spans="1:4" x14ac:dyDescent="0.2">
      <c r="A500" s="11"/>
      <c r="C500" s="12"/>
      <c r="D500" s="57"/>
    </row>
    <row r="501" spans="1:4" x14ac:dyDescent="0.2">
      <c r="A501" s="11"/>
      <c r="C501" s="12"/>
      <c r="D501" s="57"/>
    </row>
    <row r="502" spans="1:4" x14ac:dyDescent="0.2">
      <c r="A502" s="11"/>
      <c r="C502" s="12"/>
      <c r="D502" s="57"/>
    </row>
    <row r="503" spans="1:4" x14ac:dyDescent="0.2">
      <c r="A503" s="11"/>
      <c r="C503" s="12"/>
      <c r="D503" s="57"/>
    </row>
    <row r="504" spans="1:4" x14ac:dyDescent="0.2">
      <c r="A504" s="11"/>
      <c r="C504" s="12"/>
      <c r="D504" s="57"/>
    </row>
    <row r="505" spans="1:4" x14ac:dyDescent="0.2">
      <c r="A505" s="11"/>
      <c r="C505" s="12"/>
      <c r="D505" s="57"/>
    </row>
    <row r="506" spans="1:4" x14ac:dyDescent="0.2">
      <c r="A506" s="11"/>
      <c r="C506" s="12"/>
      <c r="D506" s="57"/>
    </row>
    <row r="507" spans="1:4" x14ac:dyDescent="0.2">
      <c r="A507" s="11"/>
      <c r="C507" s="12"/>
      <c r="D507" s="57"/>
    </row>
    <row r="508" spans="1:4" x14ac:dyDescent="0.2">
      <c r="A508" s="11"/>
      <c r="C508" s="12"/>
      <c r="D508" s="57"/>
    </row>
    <row r="509" spans="1:4" x14ac:dyDescent="0.2">
      <c r="A509" s="11"/>
      <c r="C509" s="12"/>
      <c r="D509" s="57"/>
    </row>
    <row r="510" spans="1:4" x14ac:dyDescent="0.2">
      <c r="A510" s="11"/>
      <c r="C510" s="12"/>
      <c r="D510" s="57"/>
    </row>
    <row r="511" spans="1:4" x14ac:dyDescent="0.2">
      <c r="A511" s="11"/>
      <c r="C511" s="12"/>
      <c r="D511" s="57"/>
    </row>
    <row r="512" spans="1:4" x14ac:dyDescent="0.2">
      <c r="A512" s="11"/>
      <c r="C512" s="12"/>
      <c r="D512" s="57"/>
    </row>
    <row r="513" spans="1:4" x14ac:dyDescent="0.2">
      <c r="A513" s="11"/>
      <c r="C513" s="12"/>
      <c r="D513" s="57"/>
    </row>
    <row r="514" spans="1:4" x14ac:dyDescent="0.2">
      <c r="A514" s="11"/>
      <c r="C514" s="12"/>
      <c r="D514" s="57"/>
    </row>
    <row r="515" spans="1:4" x14ac:dyDescent="0.2">
      <c r="A515" s="11"/>
      <c r="C515" s="12"/>
      <c r="D515" s="57"/>
    </row>
    <row r="516" spans="1:4" x14ac:dyDescent="0.2">
      <c r="A516" s="11"/>
      <c r="C516" s="12"/>
      <c r="D516" s="57"/>
    </row>
    <row r="517" spans="1:4" x14ac:dyDescent="0.2">
      <c r="A517" s="11"/>
      <c r="C517" s="12"/>
      <c r="D517" s="57"/>
    </row>
    <row r="518" spans="1:4" x14ac:dyDescent="0.2">
      <c r="A518" s="11"/>
      <c r="C518" s="12"/>
      <c r="D518" s="57"/>
    </row>
    <row r="519" spans="1:4" x14ac:dyDescent="0.2">
      <c r="A519" s="11"/>
      <c r="C519" s="12"/>
      <c r="D519" s="57"/>
    </row>
    <row r="520" spans="1:4" x14ac:dyDescent="0.2">
      <c r="A520" s="11"/>
      <c r="C520" s="12"/>
      <c r="D520" s="57"/>
    </row>
    <row r="521" spans="1:4" x14ac:dyDescent="0.2">
      <c r="A521" s="11"/>
      <c r="C521" s="12"/>
      <c r="D521" s="57"/>
    </row>
    <row r="522" spans="1:4" x14ac:dyDescent="0.2">
      <c r="A522" s="11"/>
      <c r="C522" s="12"/>
      <c r="D522" s="57"/>
    </row>
    <row r="523" spans="1:4" x14ac:dyDescent="0.2">
      <c r="A523" s="11"/>
      <c r="C523" s="12"/>
      <c r="D523" s="57"/>
    </row>
    <row r="524" spans="1:4" x14ac:dyDescent="0.2">
      <c r="A524" s="11"/>
      <c r="C524" s="12"/>
      <c r="D524" s="57"/>
    </row>
    <row r="525" spans="1:4" x14ac:dyDescent="0.2">
      <c r="A525" s="11"/>
      <c r="C525" s="12"/>
      <c r="D525" s="57"/>
    </row>
    <row r="526" spans="1:4" x14ac:dyDescent="0.2">
      <c r="A526" s="11"/>
      <c r="C526" s="12"/>
      <c r="D526" s="57"/>
    </row>
    <row r="527" spans="1:4" x14ac:dyDescent="0.2">
      <c r="A527" s="11"/>
      <c r="C527" s="12"/>
      <c r="D527" s="57"/>
    </row>
    <row r="528" spans="1:4" x14ac:dyDescent="0.2">
      <c r="A528" s="11"/>
      <c r="C528" s="12"/>
      <c r="D528" s="57"/>
    </row>
    <row r="529" spans="1:4" x14ac:dyDescent="0.2">
      <c r="A529" s="11"/>
      <c r="C529" s="12"/>
      <c r="D529" s="57"/>
    </row>
    <row r="530" spans="1:4" x14ac:dyDescent="0.2">
      <c r="A530" s="11"/>
      <c r="C530" s="12"/>
      <c r="D530" s="57"/>
    </row>
    <row r="531" spans="1:4" x14ac:dyDescent="0.2">
      <c r="A531" s="11"/>
      <c r="C531" s="12"/>
      <c r="D531" s="57"/>
    </row>
    <row r="532" spans="1:4" x14ac:dyDescent="0.2">
      <c r="A532" s="11"/>
      <c r="C532" s="12"/>
      <c r="D532" s="57"/>
    </row>
    <row r="533" spans="1:4" x14ac:dyDescent="0.2">
      <c r="A533" s="11"/>
      <c r="C533" s="12"/>
      <c r="D533" s="57"/>
    </row>
    <row r="534" spans="1:4" x14ac:dyDescent="0.2">
      <c r="A534" s="11"/>
      <c r="C534" s="12"/>
      <c r="D534" s="57"/>
    </row>
    <row r="535" spans="1:4" x14ac:dyDescent="0.2">
      <c r="A535" s="11"/>
      <c r="C535" s="12"/>
      <c r="D535" s="57"/>
    </row>
    <row r="536" spans="1:4" x14ac:dyDescent="0.2">
      <c r="A536" s="11"/>
      <c r="C536" s="12"/>
      <c r="D536" s="57"/>
    </row>
    <row r="537" spans="1:4" x14ac:dyDescent="0.2">
      <c r="A537" s="11"/>
      <c r="C537" s="12"/>
      <c r="D537" s="57"/>
    </row>
    <row r="538" spans="1:4" x14ac:dyDescent="0.2">
      <c r="A538" s="11"/>
      <c r="C538" s="12"/>
      <c r="D538" s="57"/>
    </row>
    <row r="539" spans="1:4" x14ac:dyDescent="0.2">
      <c r="A539" s="11"/>
      <c r="C539" s="12"/>
      <c r="D539" s="57"/>
    </row>
    <row r="540" spans="1:4" x14ac:dyDescent="0.2">
      <c r="A540" s="11"/>
      <c r="C540" s="12"/>
      <c r="D540" s="57"/>
    </row>
    <row r="541" spans="1:4" x14ac:dyDescent="0.2">
      <c r="A541" s="11"/>
      <c r="C541" s="12"/>
      <c r="D541" s="57"/>
    </row>
    <row r="542" spans="1:4" x14ac:dyDescent="0.2">
      <c r="A542" s="11"/>
      <c r="C542" s="12"/>
      <c r="D542" s="57"/>
    </row>
    <row r="543" spans="1:4" x14ac:dyDescent="0.2">
      <c r="A543" s="11"/>
      <c r="C543" s="12"/>
      <c r="D543" s="57"/>
    </row>
    <row r="544" spans="1:4" x14ac:dyDescent="0.2">
      <c r="A544" s="11"/>
      <c r="C544" s="12"/>
      <c r="D544" s="57"/>
    </row>
    <row r="545" spans="1:4" x14ac:dyDescent="0.2">
      <c r="A545" s="11"/>
      <c r="C545" s="12"/>
      <c r="D545" s="57"/>
    </row>
    <row r="546" spans="1:4" x14ac:dyDescent="0.2">
      <c r="A546" s="11"/>
      <c r="C546" s="12"/>
      <c r="D546" s="57"/>
    </row>
    <row r="547" spans="1:4" x14ac:dyDescent="0.2">
      <c r="A547" s="11"/>
      <c r="C547" s="12"/>
      <c r="D547" s="57"/>
    </row>
    <row r="548" spans="1:4" x14ac:dyDescent="0.2">
      <c r="A548" s="11"/>
      <c r="C548" s="12"/>
      <c r="D548" s="57"/>
    </row>
    <row r="549" spans="1:4" x14ac:dyDescent="0.2">
      <c r="A549" s="11"/>
      <c r="C549" s="12"/>
      <c r="D549" s="57"/>
    </row>
    <row r="550" spans="1:4" x14ac:dyDescent="0.2">
      <c r="A550" s="11"/>
      <c r="C550" s="12"/>
      <c r="D550" s="57"/>
    </row>
    <row r="551" spans="1:4" x14ac:dyDescent="0.2">
      <c r="A551" s="11"/>
      <c r="C551" s="12"/>
      <c r="D551" s="57"/>
    </row>
    <row r="552" spans="1:4" x14ac:dyDescent="0.2">
      <c r="A552" s="11"/>
      <c r="C552" s="12"/>
      <c r="D552" s="57"/>
    </row>
    <row r="553" spans="1:4" x14ac:dyDescent="0.2">
      <c r="A553" s="11"/>
      <c r="C553" s="12"/>
      <c r="D553" s="57"/>
    </row>
    <row r="554" spans="1:4" x14ac:dyDescent="0.2">
      <c r="A554" s="11"/>
      <c r="C554" s="12"/>
      <c r="D554" s="57"/>
    </row>
    <row r="555" spans="1:4" x14ac:dyDescent="0.2">
      <c r="A555" s="11"/>
      <c r="C555" s="12"/>
      <c r="D555" s="57"/>
    </row>
    <row r="556" spans="1:4" x14ac:dyDescent="0.2">
      <c r="A556" s="11"/>
      <c r="C556" s="12"/>
      <c r="D556" s="57"/>
    </row>
    <row r="557" spans="1:4" x14ac:dyDescent="0.2">
      <c r="A557" s="11"/>
      <c r="C557" s="12"/>
      <c r="D557" s="57"/>
    </row>
    <row r="558" spans="1:4" x14ac:dyDescent="0.2">
      <c r="A558" s="11"/>
      <c r="C558" s="12"/>
      <c r="D558" s="57"/>
    </row>
    <row r="559" spans="1:4" x14ac:dyDescent="0.2">
      <c r="A559" s="11"/>
      <c r="C559" s="12"/>
      <c r="D559" s="57"/>
    </row>
    <row r="560" spans="1:4" x14ac:dyDescent="0.2">
      <c r="A560" s="11"/>
      <c r="C560" s="12"/>
      <c r="D560" s="57"/>
    </row>
    <row r="561" spans="1:4" x14ac:dyDescent="0.2">
      <c r="A561" s="11"/>
      <c r="C561" s="12"/>
      <c r="D561" s="57"/>
    </row>
    <row r="562" spans="1:4" x14ac:dyDescent="0.2">
      <c r="A562" s="11"/>
      <c r="C562" s="12"/>
      <c r="D562" s="57"/>
    </row>
    <row r="563" spans="1:4" x14ac:dyDescent="0.2">
      <c r="A563" s="11"/>
      <c r="C563" s="12"/>
      <c r="D563" s="57"/>
    </row>
    <row r="564" spans="1:4" x14ac:dyDescent="0.2">
      <c r="A564" s="11"/>
      <c r="C564" s="12"/>
      <c r="D564" s="57"/>
    </row>
    <row r="565" spans="1:4" x14ac:dyDescent="0.2">
      <c r="A565" s="11"/>
      <c r="C565" s="12"/>
      <c r="D565" s="57"/>
    </row>
    <row r="566" spans="1:4" x14ac:dyDescent="0.2">
      <c r="A566" s="11"/>
      <c r="C566" s="12"/>
      <c r="D566" s="57"/>
    </row>
    <row r="567" spans="1:4" x14ac:dyDescent="0.2">
      <c r="A567" s="11"/>
      <c r="C567" s="12"/>
      <c r="D567" s="57"/>
    </row>
    <row r="568" spans="1:4" x14ac:dyDescent="0.2">
      <c r="A568" s="11"/>
      <c r="C568" s="12"/>
      <c r="D568" s="57"/>
    </row>
    <row r="569" spans="1:4" x14ac:dyDescent="0.2">
      <c r="A569" s="11"/>
      <c r="C569" s="12"/>
      <c r="D569" s="57"/>
    </row>
    <row r="570" spans="1:4" x14ac:dyDescent="0.2">
      <c r="A570" s="11"/>
      <c r="C570" s="12"/>
      <c r="D570" s="57"/>
    </row>
    <row r="571" spans="1:4" x14ac:dyDescent="0.2">
      <c r="A571" s="11"/>
      <c r="C571" s="12"/>
      <c r="D571" s="57"/>
    </row>
    <row r="572" spans="1:4" x14ac:dyDescent="0.2">
      <c r="A572" s="11"/>
      <c r="C572" s="12"/>
      <c r="D572" s="57"/>
    </row>
    <row r="573" spans="1:4" x14ac:dyDescent="0.2">
      <c r="A573" s="11"/>
      <c r="C573" s="12"/>
      <c r="D573" s="57"/>
    </row>
    <row r="574" spans="1:4" x14ac:dyDescent="0.2">
      <c r="A574" s="11"/>
      <c r="C574" s="12"/>
      <c r="D574" s="57"/>
    </row>
    <row r="575" spans="1:4" x14ac:dyDescent="0.2">
      <c r="A575" s="11"/>
      <c r="C575" s="12"/>
      <c r="D575" s="57"/>
    </row>
    <row r="576" spans="1:4" x14ac:dyDescent="0.2">
      <c r="A576" s="11"/>
      <c r="C576" s="12"/>
      <c r="D576" s="57"/>
    </row>
    <row r="577" spans="1:4" x14ac:dyDescent="0.2">
      <c r="A577" s="11"/>
      <c r="C577" s="12"/>
      <c r="D577" s="57"/>
    </row>
    <row r="578" spans="1:4" x14ac:dyDescent="0.2">
      <c r="A578" s="11"/>
      <c r="C578" s="12"/>
      <c r="D578" s="57"/>
    </row>
    <row r="579" spans="1:4" x14ac:dyDescent="0.2">
      <c r="A579" s="11"/>
      <c r="C579" s="12"/>
      <c r="D579" s="57"/>
    </row>
    <row r="580" spans="1:4" x14ac:dyDescent="0.2">
      <c r="A580" s="11"/>
      <c r="C580" s="12"/>
      <c r="D580" s="57"/>
    </row>
    <row r="581" spans="1:4" x14ac:dyDescent="0.2">
      <c r="A581" s="11"/>
      <c r="C581" s="12"/>
      <c r="D581" s="57"/>
    </row>
    <row r="582" spans="1:4" x14ac:dyDescent="0.2">
      <c r="A582" s="11"/>
      <c r="C582" s="12"/>
      <c r="D582" s="57"/>
    </row>
    <row r="583" spans="1:4" x14ac:dyDescent="0.2">
      <c r="A583" s="11"/>
      <c r="C583" s="12"/>
      <c r="D583" s="57"/>
    </row>
    <row r="584" spans="1:4" x14ac:dyDescent="0.2">
      <c r="A584" s="11"/>
      <c r="C584" s="12"/>
      <c r="D584" s="57"/>
    </row>
    <row r="585" spans="1:4" x14ac:dyDescent="0.2">
      <c r="A585" s="11"/>
      <c r="C585" s="12"/>
      <c r="D585" s="57"/>
    </row>
    <row r="586" spans="1:4" x14ac:dyDescent="0.2">
      <c r="A586" s="11"/>
      <c r="C586" s="12"/>
      <c r="D586" s="57"/>
    </row>
    <row r="587" spans="1:4" x14ac:dyDescent="0.2">
      <c r="A587" s="11"/>
      <c r="C587" s="12"/>
      <c r="D587" s="57"/>
    </row>
    <row r="588" spans="1:4" x14ac:dyDescent="0.2">
      <c r="A588" s="11"/>
      <c r="C588" s="12"/>
      <c r="D588" s="57"/>
    </row>
    <row r="589" spans="1:4" x14ac:dyDescent="0.2">
      <c r="A589" s="11"/>
      <c r="C589" s="12"/>
      <c r="D589" s="57"/>
    </row>
    <row r="590" spans="1:4" x14ac:dyDescent="0.2">
      <c r="A590" s="11"/>
      <c r="C590" s="12"/>
      <c r="D590" s="57"/>
    </row>
    <row r="591" spans="1:4" x14ac:dyDescent="0.2">
      <c r="A591" s="11"/>
      <c r="C591" s="12"/>
      <c r="D591" s="57"/>
    </row>
    <row r="592" spans="1:4" x14ac:dyDescent="0.2">
      <c r="A592" s="11"/>
      <c r="C592" s="12"/>
      <c r="D592" s="57"/>
    </row>
    <row r="593" spans="1:4" x14ac:dyDescent="0.2">
      <c r="A593" s="11"/>
      <c r="C593" s="12"/>
      <c r="D593" s="57"/>
    </row>
    <row r="594" spans="1:4" x14ac:dyDescent="0.2">
      <c r="A594" s="11"/>
      <c r="C594" s="12"/>
      <c r="D594" s="57"/>
    </row>
    <row r="595" spans="1:4" x14ac:dyDescent="0.2">
      <c r="A595" s="11"/>
      <c r="C595" s="12"/>
      <c r="D595" s="57"/>
    </row>
    <row r="596" spans="1:4" x14ac:dyDescent="0.2">
      <c r="A596" s="11"/>
      <c r="C596" s="12"/>
      <c r="D596" s="57"/>
    </row>
    <row r="597" spans="1:4" x14ac:dyDescent="0.2">
      <c r="A597" s="11"/>
      <c r="C597" s="12"/>
      <c r="D597" s="57"/>
    </row>
    <row r="598" spans="1:4" x14ac:dyDescent="0.2">
      <c r="A598" s="11"/>
      <c r="C598" s="12"/>
      <c r="D598" s="57"/>
    </row>
    <row r="599" spans="1:4" x14ac:dyDescent="0.2">
      <c r="A599" s="11"/>
      <c r="C599" s="12"/>
      <c r="D599" s="57"/>
    </row>
    <row r="600" spans="1:4" x14ac:dyDescent="0.2">
      <c r="A600" s="11"/>
      <c r="C600" s="12"/>
      <c r="D600" s="57"/>
    </row>
    <row r="601" spans="1:4" x14ac:dyDescent="0.2">
      <c r="A601" s="11"/>
      <c r="C601" s="12"/>
      <c r="D601" s="57"/>
    </row>
    <row r="602" spans="1:4" x14ac:dyDescent="0.2">
      <c r="A602" s="11"/>
      <c r="C602" s="12"/>
      <c r="D602" s="57"/>
    </row>
    <row r="603" spans="1:4" x14ac:dyDescent="0.2">
      <c r="A603" s="11"/>
      <c r="C603" s="12"/>
      <c r="D603" s="57"/>
    </row>
    <row r="604" spans="1:4" x14ac:dyDescent="0.2">
      <c r="A604" s="11"/>
      <c r="C604" s="12"/>
      <c r="D604" s="57"/>
    </row>
    <row r="605" spans="1:4" x14ac:dyDescent="0.2">
      <c r="A605" s="11"/>
      <c r="C605" s="12"/>
      <c r="D605" s="57"/>
    </row>
    <row r="606" spans="1:4" x14ac:dyDescent="0.2">
      <c r="A606" s="11"/>
      <c r="C606" s="12"/>
      <c r="D606" s="57"/>
    </row>
    <row r="607" spans="1:4" x14ac:dyDescent="0.2">
      <c r="A607" s="11"/>
      <c r="C607" s="12"/>
      <c r="D607" s="57"/>
    </row>
    <row r="608" spans="1:4" x14ac:dyDescent="0.2">
      <c r="A608" s="11"/>
      <c r="C608" s="12"/>
      <c r="D608" s="57"/>
    </row>
    <row r="609" spans="1:4" x14ac:dyDescent="0.2">
      <c r="A609" s="11"/>
      <c r="C609" s="12"/>
      <c r="D609" s="57"/>
    </row>
    <row r="610" spans="1:4" x14ac:dyDescent="0.2">
      <c r="A610" s="11"/>
      <c r="C610" s="12"/>
      <c r="D610" s="57"/>
    </row>
    <row r="611" spans="1:4" x14ac:dyDescent="0.2">
      <c r="A611" s="11"/>
      <c r="C611" s="12"/>
      <c r="D611" s="57"/>
    </row>
    <row r="612" spans="1:4" x14ac:dyDescent="0.2">
      <c r="A612" s="11"/>
      <c r="C612" s="12"/>
      <c r="D612" s="57"/>
    </row>
    <row r="613" spans="1:4" x14ac:dyDescent="0.2">
      <c r="A613" s="11"/>
      <c r="C613" s="12"/>
      <c r="D613" s="57"/>
    </row>
    <row r="614" spans="1:4" x14ac:dyDescent="0.2">
      <c r="A614" s="11"/>
      <c r="C614" s="12"/>
      <c r="D614" s="57"/>
    </row>
    <row r="615" spans="1:4" x14ac:dyDescent="0.2">
      <c r="A615" s="11"/>
      <c r="C615" s="12"/>
      <c r="D615" s="57"/>
    </row>
    <row r="616" spans="1:4" x14ac:dyDescent="0.2">
      <c r="A616" s="11"/>
      <c r="C616" s="12"/>
      <c r="D616" s="57"/>
    </row>
    <row r="617" spans="1:4" x14ac:dyDescent="0.2">
      <c r="A617" s="11"/>
      <c r="C617" s="12"/>
      <c r="D617" s="57"/>
    </row>
    <row r="618" spans="1:4" x14ac:dyDescent="0.2">
      <c r="A618" s="11"/>
      <c r="C618" s="12"/>
      <c r="D618" s="57"/>
    </row>
    <row r="619" spans="1:4" x14ac:dyDescent="0.2">
      <c r="A619" s="11"/>
      <c r="C619" s="12"/>
      <c r="D619" s="57"/>
    </row>
    <row r="620" spans="1:4" x14ac:dyDescent="0.2">
      <c r="A620" s="11"/>
      <c r="C620" s="12"/>
      <c r="D620" s="57"/>
    </row>
    <row r="621" spans="1:4" x14ac:dyDescent="0.2">
      <c r="A621" s="11"/>
      <c r="C621" s="12"/>
      <c r="D621" s="57"/>
    </row>
    <row r="622" spans="1:4" x14ac:dyDescent="0.2">
      <c r="A622" s="11"/>
      <c r="C622" s="12"/>
      <c r="D622" s="57"/>
    </row>
    <row r="623" spans="1:4" x14ac:dyDescent="0.2">
      <c r="A623" s="11"/>
      <c r="C623" s="12"/>
      <c r="D623" s="57"/>
    </row>
    <row r="624" spans="1:4" x14ac:dyDescent="0.2">
      <c r="A624" s="11"/>
      <c r="C624" s="12"/>
      <c r="D624" s="57"/>
    </row>
    <row r="625" spans="1:4" x14ac:dyDescent="0.2">
      <c r="A625" s="11"/>
      <c r="C625" s="12"/>
      <c r="D625" s="57"/>
    </row>
    <row r="626" spans="1:4" x14ac:dyDescent="0.2">
      <c r="A626" s="11"/>
      <c r="C626" s="12"/>
      <c r="D626" s="57"/>
    </row>
    <row r="627" spans="1:4" x14ac:dyDescent="0.2">
      <c r="A627" s="11"/>
      <c r="C627" s="12"/>
      <c r="D627" s="57"/>
    </row>
    <row r="628" spans="1:4" x14ac:dyDescent="0.2">
      <c r="A628" s="11"/>
      <c r="C628" s="12"/>
      <c r="D628" s="57"/>
    </row>
    <row r="629" spans="1:4" x14ac:dyDescent="0.2">
      <c r="A629" s="11"/>
      <c r="C629" s="12"/>
      <c r="D629" s="57"/>
    </row>
    <row r="630" spans="1:4" x14ac:dyDescent="0.2">
      <c r="A630" s="11"/>
      <c r="C630" s="12"/>
      <c r="D630" s="57"/>
    </row>
    <row r="631" spans="1:4" x14ac:dyDescent="0.2">
      <c r="A631" s="11"/>
      <c r="C631" s="12"/>
      <c r="D631" s="57"/>
    </row>
    <row r="632" spans="1:4" x14ac:dyDescent="0.2">
      <c r="A632" s="11"/>
      <c r="C632" s="12"/>
      <c r="D632" s="57"/>
    </row>
    <row r="633" spans="1:4" x14ac:dyDescent="0.2">
      <c r="A633" s="11"/>
      <c r="C633" s="12"/>
      <c r="D633" s="57"/>
    </row>
    <row r="634" spans="1:4" x14ac:dyDescent="0.2">
      <c r="A634" s="11"/>
      <c r="C634" s="12"/>
      <c r="D634" s="57"/>
    </row>
    <row r="635" spans="1:4" x14ac:dyDescent="0.2">
      <c r="A635" s="11"/>
      <c r="C635" s="12"/>
      <c r="D635" s="57"/>
    </row>
    <row r="636" spans="1:4" x14ac:dyDescent="0.2">
      <c r="A636" s="11"/>
      <c r="C636" s="12"/>
      <c r="D636" s="57"/>
    </row>
    <row r="637" spans="1:4" x14ac:dyDescent="0.2">
      <c r="A637" s="11"/>
      <c r="C637" s="12"/>
      <c r="D637" s="57"/>
    </row>
    <row r="638" spans="1:4" x14ac:dyDescent="0.2">
      <c r="A638" s="11"/>
      <c r="C638" s="12"/>
      <c r="D638" s="57"/>
    </row>
    <row r="639" spans="1:4" x14ac:dyDescent="0.2">
      <c r="A639" s="11"/>
      <c r="C639" s="12"/>
      <c r="D639" s="57"/>
    </row>
    <row r="640" spans="1:4" x14ac:dyDescent="0.2">
      <c r="A640" s="11"/>
      <c r="C640" s="12"/>
      <c r="D640" s="57"/>
    </row>
    <row r="641" spans="1:4" x14ac:dyDescent="0.2">
      <c r="A641" s="11"/>
      <c r="C641" s="12"/>
      <c r="D641" s="57"/>
    </row>
    <row r="642" spans="1:4" x14ac:dyDescent="0.2">
      <c r="A642" s="11"/>
      <c r="C642" s="12"/>
      <c r="D642" s="57"/>
    </row>
    <row r="643" spans="1:4" x14ac:dyDescent="0.2">
      <c r="A643" s="11"/>
      <c r="C643" s="12"/>
      <c r="D643" s="57"/>
    </row>
    <row r="644" spans="1:4" x14ac:dyDescent="0.2">
      <c r="A644" s="11"/>
      <c r="C644" s="12"/>
      <c r="D644" s="57"/>
    </row>
    <row r="645" spans="1:4" x14ac:dyDescent="0.2">
      <c r="A645" s="11"/>
      <c r="C645" s="12"/>
      <c r="D645" s="57"/>
    </row>
    <row r="646" spans="1:4" x14ac:dyDescent="0.2">
      <c r="A646" s="11"/>
      <c r="C646" s="12"/>
      <c r="D646" s="57"/>
    </row>
    <row r="647" spans="1:4" x14ac:dyDescent="0.2">
      <c r="A647" s="11"/>
      <c r="C647" s="12"/>
      <c r="D647" s="57"/>
    </row>
    <row r="648" spans="1:4" x14ac:dyDescent="0.2">
      <c r="A648" s="11"/>
      <c r="C648" s="12"/>
      <c r="D648" s="57"/>
    </row>
    <row r="649" spans="1:4" x14ac:dyDescent="0.2">
      <c r="A649" s="11"/>
      <c r="C649" s="12"/>
      <c r="D649" s="57"/>
    </row>
    <row r="650" spans="1:4" x14ac:dyDescent="0.2">
      <c r="A650" s="11"/>
      <c r="C650" s="12"/>
      <c r="D650" s="57"/>
    </row>
    <row r="651" spans="1:4" x14ac:dyDescent="0.2">
      <c r="A651" s="11"/>
      <c r="C651" s="12"/>
      <c r="D651" s="57"/>
    </row>
    <row r="652" spans="1:4" x14ac:dyDescent="0.2">
      <c r="A652" s="11"/>
      <c r="C652" s="12"/>
      <c r="D652" s="57"/>
    </row>
    <row r="653" spans="1:4" x14ac:dyDescent="0.2">
      <c r="A653" s="11"/>
      <c r="C653" s="12"/>
      <c r="D653" s="57"/>
    </row>
    <row r="654" spans="1:4" x14ac:dyDescent="0.2">
      <c r="A654" s="11"/>
      <c r="C654" s="12"/>
      <c r="D654" s="57"/>
    </row>
    <row r="655" spans="1:4" x14ac:dyDescent="0.2">
      <c r="A655" s="11"/>
      <c r="C655" s="12"/>
      <c r="D655" s="57"/>
    </row>
    <row r="656" spans="1:4" x14ac:dyDescent="0.2">
      <c r="A656" s="11"/>
      <c r="C656" s="12"/>
      <c r="D656" s="57"/>
    </row>
    <row r="657" spans="1:4" x14ac:dyDescent="0.2">
      <c r="A657" s="11"/>
      <c r="C657" s="12"/>
      <c r="D657" s="57"/>
    </row>
    <row r="658" spans="1:4" x14ac:dyDescent="0.2">
      <c r="A658" s="11"/>
      <c r="C658" s="12"/>
      <c r="D658" s="57"/>
    </row>
    <row r="659" spans="1:4" x14ac:dyDescent="0.2">
      <c r="A659" s="11"/>
      <c r="C659" s="12"/>
      <c r="D659" s="57"/>
    </row>
    <row r="660" spans="1:4" x14ac:dyDescent="0.2">
      <c r="A660" s="11"/>
      <c r="C660" s="12"/>
      <c r="D660" s="57"/>
    </row>
    <row r="661" spans="1:4" x14ac:dyDescent="0.2">
      <c r="A661" s="11"/>
      <c r="C661" s="12"/>
      <c r="D661" s="57"/>
    </row>
    <row r="662" spans="1:4" x14ac:dyDescent="0.2">
      <c r="A662" s="11"/>
      <c r="C662" s="12"/>
      <c r="D662" s="57"/>
    </row>
    <row r="663" spans="1:4" x14ac:dyDescent="0.2">
      <c r="A663" s="11"/>
      <c r="C663" s="12"/>
      <c r="D663" s="57"/>
    </row>
    <row r="664" spans="1:4" x14ac:dyDescent="0.2">
      <c r="A664" s="11"/>
      <c r="C664" s="12"/>
      <c r="D664" s="57"/>
    </row>
    <row r="665" spans="1:4" x14ac:dyDescent="0.2">
      <c r="A665" s="11"/>
      <c r="C665" s="12"/>
      <c r="D665" s="57"/>
    </row>
    <row r="666" spans="1:4" x14ac:dyDescent="0.2">
      <c r="A666" s="11"/>
      <c r="C666" s="12"/>
      <c r="D666" s="57"/>
    </row>
    <row r="667" spans="1:4" x14ac:dyDescent="0.2">
      <c r="A667" s="11"/>
      <c r="C667" s="12"/>
      <c r="D667" s="57"/>
    </row>
    <row r="668" spans="1:4" x14ac:dyDescent="0.2">
      <c r="A668" s="11"/>
      <c r="C668" s="12"/>
      <c r="D668" s="57"/>
    </row>
  </sheetData>
  <mergeCells count="29">
    <mergeCell ref="A1:D1"/>
    <mergeCell ref="A94:C94"/>
    <mergeCell ref="A118:C118"/>
    <mergeCell ref="A86:D86"/>
    <mergeCell ref="A135:D135"/>
    <mergeCell ref="A134:C134"/>
    <mergeCell ref="A84:D84"/>
    <mergeCell ref="A95:D95"/>
    <mergeCell ref="A77:C77"/>
    <mergeCell ref="A81:C81"/>
    <mergeCell ref="A78:D78"/>
    <mergeCell ref="A66:D66"/>
    <mergeCell ref="A60:D60"/>
    <mergeCell ref="B148:C148"/>
    <mergeCell ref="B149:C149"/>
    <mergeCell ref="A121:C121"/>
    <mergeCell ref="A139:D139"/>
    <mergeCell ref="A3:D3"/>
    <mergeCell ref="A5:D5"/>
    <mergeCell ref="A49:D49"/>
    <mergeCell ref="A56:D56"/>
    <mergeCell ref="A65:C65"/>
    <mergeCell ref="A138:C138"/>
    <mergeCell ref="A145:C145"/>
    <mergeCell ref="A48:C48"/>
    <mergeCell ref="A55:C55"/>
    <mergeCell ref="A59:C59"/>
    <mergeCell ref="A119:D119"/>
    <mergeCell ref="A122:D122"/>
  </mergeCells>
  <phoneticPr fontId="0" type="noConversion"/>
  <printOptions horizontalCentered="1"/>
  <pageMargins left="0.59055118110236227" right="0" top="0.39370078740157483" bottom="0.19685039370078741" header="0.70866141732283472" footer="0.51181102362204722"/>
  <pageSetup paperSize="9" scale="91" orientation="portrait" r:id="rId1"/>
  <headerFooter alignWithMargins="0">
    <oddFooter>Strona &amp;P z &amp;N</oddFooter>
  </headerFooter>
  <rowBreaks count="2" manualBreakCount="2">
    <brk id="48" max="3" man="1"/>
    <brk id="94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Z14"/>
  <sheetViews>
    <sheetView view="pageBreakPreview" topLeftCell="J4" zoomScale="80" zoomScaleNormal="100" zoomScaleSheetLayoutView="80" workbookViewId="0">
      <selection activeCell="Y13" sqref="Y13"/>
    </sheetView>
  </sheetViews>
  <sheetFormatPr defaultRowHeight="12.75" x14ac:dyDescent="0.2"/>
  <cols>
    <col min="1" max="1" width="4.5703125" style="1" customWidth="1"/>
    <col min="2" max="2" width="14.85546875" style="1" customWidth="1"/>
    <col min="3" max="3" width="14" style="1" customWidth="1"/>
    <col min="4" max="4" width="21.85546875" style="4" customWidth="1"/>
    <col min="5" max="5" width="13.140625" style="1" customWidth="1"/>
    <col min="6" max="6" width="19.28515625" style="1" customWidth="1"/>
    <col min="7" max="7" width="14.28515625" style="1" customWidth="1"/>
    <col min="8" max="8" width="13.140625" style="1" customWidth="1"/>
    <col min="9" max="9" width="16" style="2" customWidth="1"/>
    <col min="10" max="10" width="10.85546875" style="2" customWidth="1"/>
    <col min="11" max="11" width="15.140625" style="1" customWidth="1"/>
    <col min="12" max="12" width="13" style="1" customWidth="1"/>
    <col min="13" max="13" width="12.7109375" style="1" customWidth="1"/>
    <col min="14" max="14" width="13.42578125" style="1" customWidth="1"/>
    <col min="15" max="15" width="17.140625" style="1" customWidth="1"/>
    <col min="16" max="16" width="19" style="1" customWidth="1"/>
    <col min="17" max="17" width="18" style="1" customWidth="1"/>
    <col min="18" max="18" width="13.7109375" style="1" customWidth="1"/>
    <col min="19" max="22" width="15" style="1" customWidth="1"/>
    <col min="23" max="26" width="8" style="1" customWidth="1"/>
    <col min="27" max="16384" width="9.140625" style="1"/>
  </cols>
  <sheetData>
    <row r="1" spans="1:26" ht="21" customHeight="1" x14ac:dyDescent="0.2">
      <c r="A1" s="178" t="s">
        <v>97</v>
      </c>
      <c r="B1" s="179"/>
      <c r="C1" s="179"/>
      <c r="D1" s="179"/>
      <c r="E1" s="179"/>
      <c r="F1" s="179"/>
      <c r="G1" s="24"/>
      <c r="H1" s="24"/>
      <c r="I1" s="110"/>
      <c r="J1" s="25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3.25" customHeight="1" x14ac:dyDescent="0.2">
      <c r="A2" s="177" t="s">
        <v>17</v>
      </c>
      <c r="B2" s="177"/>
      <c r="C2" s="177"/>
      <c r="D2" s="177"/>
      <c r="E2" s="177"/>
      <c r="F2" s="177"/>
      <c r="G2" s="177"/>
      <c r="H2" s="177"/>
      <c r="I2" s="177"/>
      <c r="J2" s="22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</row>
    <row r="3" spans="1:26" s="6" customFormat="1" ht="18" customHeight="1" x14ac:dyDescent="0.2">
      <c r="A3" s="162" t="s">
        <v>18</v>
      </c>
      <c r="B3" s="162" t="s">
        <v>19</v>
      </c>
      <c r="C3" s="162" t="s">
        <v>20</v>
      </c>
      <c r="D3" s="162" t="s">
        <v>21</v>
      </c>
      <c r="E3" s="162" t="s">
        <v>22</v>
      </c>
      <c r="F3" s="162" t="s">
        <v>72</v>
      </c>
      <c r="G3" s="162" t="s">
        <v>60</v>
      </c>
      <c r="H3" s="162" t="s">
        <v>23</v>
      </c>
      <c r="I3" s="162" t="s">
        <v>7</v>
      </c>
      <c r="J3" s="162" t="s">
        <v>8</v>
      </c>
      <c r="K3" s="162" t="s">
        <v>9</v>
      </c>
      <c r="L3" s="162" t="s">
        <v>61</v>
      </c>
      <c r="M3" s="162" t="s">
        <v>62</v>
      </c>
      <c r="N3" s="162" t="s">
        <v>13</v>
      </c>
      <c r="O3" s="162" t="s">
        <v>10</v>
      </c>
      <c r="P3" s="162" t="s">
        <v>173</v>
      </c>
      <c r="Q3" s="162" t="s">
        <v>29</v>
      </c>
      <c r="R3" s="162"/>
      <c r="S3" s="162" t="s">
        <v>63</v>
      </c>
      <c r="T3" s="162"/>
      <c r="U3" s="162" t="s">
        <v>64</v>
      </c>
      <c r="V3" s="162"/>
      <c r="W3" s="162" t="s">
        <v>168</v>
      </c>
      <c r="X3" s="162"/>
      <c r="Y3" s="162"/>
      <c r="Z3" s="162"/>
    </row>
    <row r="4" spans="1:26" s="6" customFormat="1" ht="36.75" customHeight="1" x14ac:dyDescent="0.2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</row>
    <row r="5" spans="1:26" s="6" customFormat="1" ht="42" customHeight="1" x14ac:dyDescent="0.2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38" t="s">
        <v>11</v>
      </c>
      <c r="R5" s="138" t="s">
        <v>12</v>
      </c>
      <c r="S5" s="138" t="s">
        <v>24</v>
      </c>
      <c r="T5" s="138" t="s">
        <v>25</v>
      </c>
      <c r="U5" s="138" t="s">
        <v>24</v>
      </c>
      <c r="V5" s="138" t="s">
        <v>25</v>
      </c>
      <c r="W5" s="138" t="s">
        <v>65</v>
      </c>
      <c r="X5" s="138" t="s">
        <v>66</v>
      </c>
      <c r="Y5" s="138" t="s">
        <v>67</v>
      </c>
      <c r="Z5" s="138" t="s">
        <v>68</v>
      </c>
    </row>
    <row r="6" spans="1:26" ht="18.75" customHeight="1" x14ac:dyDescent="0.2">
      <c r="A6" s="176" t="s">
        <v>101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39"/>
    </row>
    <row r="7" spans="1:26" s="6" customFormat="1" ht="60.75" customHeight="1" x14ac:dyDescent="0.2">
      <c r="A7" s="23">
        <v>1</v>
      </c>
      <c r="B7" s="23" t="s">
        <v>102</v>
      </c>
      <c r="C7" s="23">
        <v>200</v>
      </c>
      <c r="D7" s="23">
        <v>53153</v>
      </c>
      <c r="E7" s="23" t="s">
        <v>103</v>
      </c>
      <c r="F7" s="23" t="s">
        <v>104</v>
      </c>
      <c r="G7" s="23" t="s">
        <v>130</v>
      </c>
      <c r="H7" s="23">
        <v>1986</v>
      </c>
      <c r="I7" s="23" t="s">
        <v>131</v>
      </c>
      <c r="J7" s="23">
        <v>2</v>
      </c>
      <c r="K7" s="31" t="s">
        <v>132</v>
      </c>
      <c r="L7" s="31" t="s">
        <v>596</v>
      </c>
      <c r="M7" s="23" t="s">
        <v>144</v>
      </c>
      <c r="N7" s="111" t="s">
        <v>599</v>
      </c>
      <c r="O7" s="23"/>
      <c r="P7" s="140"/>
      <c r="Q7" s="114"/>
      <c r="R7" s="115"/>
      <c r="S7" s="114" t="s">
        <v>641</v>
      </c>
      <c r="T7" s="114" t="s">
        <v>642</v>
      </c>
      <c r="U7" s="114" t="s">
        <v>100</v>
      </c>
      <c r="V7" s="114" t="s">
        <v>100</v>
      </c>
      <c r="W7" s="22" t="s">
        <v>152</v>
      </c>
      <c r="X7" s="22" t="s">
        <v>152</v>
      </c>
      <c r="Y7" s="22"/>
      <c r="Z7" s="22"/>
    </row>
    <row r="8" spans="1:26" s="6" customFormat="1" ht="60.75" customHeight="1" x14ac:dyDescent="0.2">
      <c r="A8" s="23">
        <v>2</v>
      </c>
      <c r="B8" s="23" t="s">
        <v>105</v>
      </c>
      <c r="C8" s="23">
        <v>244</v>
      </c>
      <c r="D8" s="23">
        <v>887</v>
      </c>
      <c r="E8" s="23" t="s">
        <v>106</v>
      </c>
      <c r="F8" s="23" t="s">
        <v>629</v>
      </c>
      <c r="G8" s="23" t="s">
        <v>130</v>
      </c>
      <c r="H8" s="23">
        <v>1976</v>
      </c>
      <c r="I8" s="23" t="s">
        <v>133</v>
      </c>
      <c r="J8" s="23">
        <v>6</v>
      </c>
      <c r="K8" s="31" t="s">
        <v>100</v>
      </c>
      <c r="L8" s="31" t="s">
        <v>145</v>
      </c>
      <c r="M8" s="23" t="s">
        <v>144</v>
      </c>
      <c r="N8" s="111" t="s">
        <v>597</v>
      </c>
      <c r="O8" s="23"/>
      <c r="P8" s="140"/>
      <c r="Q8" s="23"/>
      <c r="R8" s="116"/>
      <c r="S8" s="114" t="s">
        <v>643</v>
      </c>
      <c r="T8" s="114" t="s">
        <v>644</v>
      </c>
      <c r="U8" s="114" t="s">
        <v>100</v>
      </c>
      <c r="V8" s="114" t="s">
        <v>100</v>
      </c>
      <c r="W8" s="22" t="s">
        <v>152</v>
      </c>
      <c r="X8" s="22" t="s">
        <v>152</v>
      </c>
      <c r="Y8" s="22"/>
      <c r="Z8" s="22"/>
    </row>
    <row r="9" spans="1:26" s="144" customFormat="1" ht="60.75" customHeight="1" x14ac:dyDescent="0.2">
      <c r="A9" s="23">
        <v>3</v>
      </c>
      <c r="B9" s="23" t="s">
        <v>107</v>
      </c>
      <c r="C9" s="23" t="s">
        <v>108</v>
      </c>
      <c r="D9" s="23" t="s">
        <v>109</v>
      </c>
      <c r="E9" s="23" t="s">
        <v>110</v>
      </c>
      <c r="F9" s="23" t="s">
        <v>111</v>
      </c>
      <c r="G9" s="23" t="s">
        <v>134</v>
      </c>
      <c r="H9" s="23">
        <v>2007</v>
      </c>
      <c r="I9" s="23" t="s">
        <v>135</v>
      </c>
      <c r="J9" s="23">
        <v>5</v>
      </c>
      <c r="K9" s="31" t="s">
        <v>100</v>
      </c>
      <c r="L9" s="31" t="s">
        <v>607</v>
      </c>
      <c r="M9" s="23" t="s">
        <v>144</v>
      </c>
      <c r="N9" s="111" t="s">
        <v>598</v>
      </c>
      <c r="O9" s="23" t="s">
        <v>146</v>
      </c>
      <c r="P9" s="140">
        <v>10600</v>
      </c>
      <c r="Q9" s="23" t="s">
        <v>151</v>
      </c>
      <c r="R9" s="115"/>
      <c r="S9" s="114" t="s">
        <v>645</v>
      </c>
      <c r="T9" s="114" t="s">
        <v>646</v>
      </c>
      <c r="U9" s="114" t="s">
        <v>647</v>
      </c>
      <c r="V9" s="114" t="s">
        <v>646</v>
      </c>
      <c r="W9" s="22" t="s">
        <v>152</v>
      </c>
      <c r="X9" s="22" t="s">
        <v>152</v>
      </c>
      <c r="Y9" s="22" t="s">
        <v>152</v>
      </c>
      <c r="Z9" s="22"/>
    </row>
    <row r="10" spans="1:26" s="6" customFormat="1" ht="60.75" customHeight="1" x14ac:dyDescent="0.2">
      <c r="A10" s="23">
        <v>4</v>
      </c>
      <c r="B10" s="23" t="s">
        <v>112</v>
      </c>
      <c r="C10" s="23" t="s">
        <v>113</v>
      </c>
      <c r="D10" s="23">
        <v>395961</v>
      </c>
      <c r="E10" s="23" t="s">
        <v>114</v>
      </c>
      <c r="F10" s="23" t="s">
        <v>115</v>
      </c>
      <c r="G10" s="23" t="s">
        <v>136</v>
      </c>
      <c r="H10" s="22">
        <v>1977</v>
      </c>
      <c r="I10" s="23" t="s">
        <v>100</v>
      </c>
      <c r="J10" s="23">
        <v>1</v>
      </c>
      <c r="K10" s="81" t="s">
        <v>100</v>
      </c>
      <c r="L10" s="31" t="s">
        <v>100</v>
      </c>
      <c r="M10" s="23" t="s">
        <v>144</v>
      </c>
      <c r="N10" s="111"/>
      <c r="O10" s="23"/>
      <c r="P10" s="140"/>
      <c r="Q10" s="23"/>
      <c r="R10" s="112"/>
      <c r="S10" s="114" t="s">
        <v>648</v>
      </c>
      <c r="T10" s="114" t="s">
        <v>649</v>
      </c>
      <c r="U10" s="114" t="s">
        <v>100</v>
      </c>
      <c r="V10" s="114" t="s">
        <v>100</v>
      </c>
      <c r="W10" s="22" t="s">
        <v>152</v>
      </c>
      <c r="X10" s="22" t="s">
        <v>152</v>
      </c>
      <c r="Y10" s="22"/>
      <c r="Z10" s="22"/>
    </row>
    <row r="11" spans="1:26" s="6" customFormat="1" ht="60.75" customHeight="1" x14ac:dyDescent="0.2">
      <c r="A11" s="23">
        <v>5</v>
      </c>
      <c r="B11" s="23" t="s">
        <v>116</v>
      </c>
      <c r="C11" s="23" t="s">
        <v>117</v>
      </c>
      <c r="D11" s="23" t="s">
        <v>118</v>
      </c>
      <c r="E11" s="23" t="s">
        <v>119</v>
      </c>
      <c r="F11" s="23" t="s">
        <v>120</v>
      </c>
      <c r="G11" s="23" t="s">
        <v>137</v>
      </c>
      <c r="H11" s="22">
        <v>2009</v>
      </c>
      <c r="I11" s="23" t="s">
        <v>138</v>
      </c>
      <c r="J11" s="23">
        <v>2</v>
      </c>
      <c r="K11" s="81" t="s">
        <v>604</v>
      </c>
      <c r="L11" s="31" t="s">
        <v>605</v>
      </c>
      <c r="M11" s="23" t="s">
        <v>144</v>
      </c>
      <c r="N11" s="111" t="s">
        <v>600</v>
      </c>
      <c r="O11" s="23" t="s">
        <v>146</v>
      </c>
      <c r="P11" s="140"/>
      <c r="Q11" s="23"/>
      <c r="R11" s="112"/>
      <c r="S11" s="114" t="s">
        <v>650</v>
      </c>
      <c r="T11" s="114" t="s">
        <v>651</v>
      </c>
      <c r="U11" s="114" t="s">
        <v>100</v>
      </c>
      <c r="V11" s="114" t="s">
        <v>100</v>
      </c>
      <c r="W11" s="22" t="s">
        <v>152</v>
      </c>
      <c r="X11" s="22" t="s">
        <v>152</v>
      </c>
      <c r="Y11" s="22"/>
      <c r="Z11" s="22"/>
    </row>
    <row r="12" spans="1:26" s="6" customFormat="1" ht="60.75" customHeight="1" x14ac:dyDescent="0.2">
      <c r="A12" s="23">
        <v>6</v>
      </c>
      <c r="B12" s="23" t="s">
        <v>121</v>
      </c>
      <c r="C12" s="23" t="s">
        <v>122</v>
      </c>
      <c r="D12" s="33" t="s">
        <v>123</v>
      </c>
      <c r="E12" s="23" t="s">
        <v>124</v>
      </c>
      <c r="F12" s="23" t="s">
        <v>629</v>
      </c>
      <c r="G12" s="31" t="s">
        <v>606</v>
      </c>
      <c r="H12" s="23">
        <v>1979</v>
      </c>
      <c r="I12" s="23" t="s">
        <v>139</v>
      </c>
      <c r="J12" s="23">
        <v>5</v>
      </c>
      <c r="K12" s="31" t="s">
        <v>140</v>
      </c>
      <c r="L12" s="31" t="s">
        <v>147</v>
      </c>
      <c r="M12" s="23" t="s">
        <v>144</v>
      </c>
      <c r="N12" s="111" t="s">
        <v>601</v>
      </c>
      <c r="O12" s="23"/>
      <c r="P12" s="140"/>
      <c r="Q12" s="23"/>
      <c r="R12" s="116"/>
      <c r="S12" s="114" t="s">
        <v>652</v>
      </c>
      <c r="T12" s="114" t="s">
        <v>653</v>
      </c>
      <c r="U12" s="114" t="s">
        <v>100</v>
      </c>
      <c r="V12" s="114" t="s">
        <v>100</v>
      </c>
      <c r="W12" s="22" t="s">
        <v>152</v>
      </c>
      <c r="X12" s="22" t="s">
        <v>152</v>
      </c>
      <c r="Y12" s="22"/>
      <c r="Z12" s="22"/>
    </row>
    <row r="13" spans="1:26" s="6" customFormat="1" ht="60.75" customHeight="1" x14ac:dyDescent="0.2">
      <c r="A13" s="23">
        <v>7</v>
      </c>
      <c r="B13" s="23" t="s">
        <v>125</v>
      </c>
      <c r="C13" s="23">
        <v>4</v>
      </c>
      <c r="D13" s="23">
        <v>19002</v>
      </c>
      <c r="E13" s="23" t="s">
        <v>126</v>
      </c>
      <c r="F13" s="23" t="s">
        <v>629</v>
      </c>
      <c r="G13" s="81" t="s">
        <v>453</v>
      </c>
      <c r="H13" s="22">
        <v>1989</v>
      </c>
      <c r="I13" s="22" t="s">
        <v>452</v>
      </c>
      <c r="J13" s="22">
        <v>4</v>
      </c>
      <c r="K13" s="22" t="s">
        <v>141</v>
      </c>
      <c r="L13" s="23" t="s">
        <v>148</v>
      </c>
      <c r="M13" s="23" t="s">
        <v>144</v>
      </c>
      <c r="N13" s="113" t="s">
        <v>602</v>
      </c>
      <c r="O13" s="22"/>
      <c r="P13" s="141"/>
      <c r="Q13" s="23"/>
      <c r="R13" s="115"/>
      <c r="S13" s="138" t="s">
        <v>654</v>
      </c>
      <c r="T13" s="138" t="s">
        <v>655</v>
      </c>
      <c r="U13" s="114" t="s">
        <v>100</v>
      </c>
      <c r="V13" s="114" t="s">
        <v>100</v>
      </c>
      <c r="W13" s="22" t="s">
        <v>152</v>
      </c>
      <c r="X13" s="22" t="s">
        <v>152</v>
      </c>
      <c r="Y13" s="22"/>
      <c r="Z13" s="22"/>
    </row>
    <row r="14" spans="1:26" s="144" customFormat="1" ht="60.75" customHeight="1" x14ac:dyDescent="0.2">
      <c r="A14" s="23">
        <v>8</v>
      </c>
      <c r="B14" s="23" t="s">
        <v>127</v>
      </c>
      <c r="C14" s="23">
        <v>1120</v>
      </c>
      <c r="D14" s="23" t="s">
        <v>128</v>
      </c>
      <c r="E14" s="23" t="s">
        <v>129</v>
      </c>
      <c r="F14" s="23" t="s">
        <v>629</v>
      </c>
      <c r="G14" s="23" t="s">
        <v>142</v>
      </c>
      <c r="H14" s="23">
        <v>1989</v>
      </c>
      <c r="I14" s="23" t="s">
        <v>608</v>
      </c>
      <c r="J14" s="23">
        <v>9</v>
      </c>
      <c r="K14" s="23" t="s">
        <v>143</v>
      </c>
      <c r="L14" s="23" t="s">
        <v>149</v>
      </c>
      <c r="M14" s="23" t="s">
        <v>144</v>
      </c>
      <c r="N14" s="23" t="s">
        <v>603</v>
      </c>
      <c r="O14" s="23"/>
      <c r="P14" s="140">
        <f>43800+48879</f>
        <v>92679</v>
      </c>
      <c r="Q14" s="23" t="s">
        <v>150</v>
      </c>
      <c r="R14" s="115">
        <v>48879</v>
      </c>
      <c r="S14" s="114" t="s">
        <v>656</v>
      </c>
      <c r="T14" s="114" t="s">
        <v>657</v>
      </c>
      <c r="U14" s="114" t="s">
        <v>656</v>
      </c>
      <c r="V14" s="114" t="s">
        <v>657</v>
      </c>
      <c r="W14" s="22" t="s">
        <v>152</v>
      </c>
      <c r="X14" s="22" t="s">
        <v>152</v>
      </c>
      <c r="Y14" s="22" t="s">
        <v>152</v>
      </c>
      <c r="Z14" s="22"/>
    </row>
  </sheetData>
  <mergeCells count="24">
    <mergeCell ref="L6:Y6"/>
    <mergeCell ref="W3:Z4"/>
    <mergeCell ref="M3:M5"/>
    <mergeCell ref="L3:L5"/>
    <mergeCell ref="N3:N5"/>
    <mergeCell ref="O3:O5"/>
    <mergeCell ref="P3:P5"/>
    <mergeCell ref="Q3:R4"/>
    <mergeCell ref="S3:T4"/>
    <mergeCell ref="U3:V4"/>
    <mergeCell ref="A2:I2"/>
    <mergeCell ref="G3:G5"/>
    <mergeCell ref="J3:J5"/>
    <mergeCell ref="A1:F1"/>
    <mergeCell ref="E3:E5"/>
    <mergeCell ref="F3:F5"/>
    <mergeCell ref="A6:K6"/>
    <mergeCell ref="K3:K5"/>
    <mergeCell ref="H3:H5"/>
    <mergeCell ref="I3:I5"/>
    <mergeCell ref="A3:A5"/>
    <mergeCell ref="B3:B5"/>
    <mergeCell ref="C3:C5"/>
    <mergeCell ref="D3:D5"/>
  </mergeCells>
  <phoneticPr fontId="0" type="noConversion"/>
  <printOptions horizontalCentered="1"/>
  <pageMargins left="0" right="0" top="0.78740157480314965" bottom="0.39370078740157483" header="0.51181102362204722" footer="0.51181102362204722"/>
  <pageSetup paperSize="9" scale="4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view="pageBreakPreview" zoomScale="90" zoomScaleNormal="100" zoomScaleSheetLayoutView="90" workbookViewId="0">
      <selection activeCell="H9" sqref="H9"/>
    </sheetView>
  </sheetViews>
  <sheetFormatPr defaultRowHeight="12.75" x14ac:dyDescent="0.2"/>
  <cols>
    <col min="1" max="1" width="5.140625" style="5" customWidth="1"/>
    <col min="2" max="2" width="40" style="5" customWidth="1"/>
    <col min="3" max="3" width="12.140625" style="5" customWidth="1"/>
    <col min="4" max="4" width="25" style="129" customWidth="1"/>
  </cols>
  <sheetData>
    <row r="1" spans="1:4" x14ac:dyDescent="0.2">
      <c r="B1" s="53" t="s">
        <v>153</v>
      </c>
    </row>
    <row r="3" spans="1:4" ht="25.5" customHeight="1" x14ac:dyDescent="0.2">
      <c r="A3" s="180" t="s">
        <v>154</v>
      </c>
      <c r="B3" s="180"/>
      <c r="C3" s="180"/>
      <c r="D3" s="180"/>
    </row>
    <row r="4" spans="1:4" ht="21" customHeight="1" x14ac:dyDescent="0.2">
      <c r="A4" s="54" t="s">
        <v>18</v>
      </c>
      <c r="B4" s="54" t="s">
        <v>26</v>
      </c>
      <c r="C4" s="54" t="s">
        <v>155</v>
      </c>
      <c r="D4" s="69" t="s">
        <v>28</v>
      </c>
    </row>
    <row r="5" spans="1:4" x14ac:dyDescent="0.2">
      <c r="A5" s="181"/>
      <c r="B5" s="182"/>
      <c r="C5" s="182"/>
      <c r="D5" s="183"/>
    </row>
    <row r="6" spans="1:4" ht="12.75" customHeight="1" x14ac:dyDescent="0.2">
      <c r="A6" s="184" t="s">
        <v>156</v>
      </c>
      <c r="B6" s="173"/>
      <c r="C6" s="173"/>
      <c r="D6" s="174"/>
    </row>
    <row r="7" spans="1:4" s="18" customFormat="1" x14ac:dyDescent="0.2">
      <c r="A7" s="50">
        <v>1</v>
      </c>
      <c r="B7" s="49" t="s">
        <v>457</v>
      </c>
      <c r="C7" s="50">
        <v>1</v>
      </c>
      <c r="D7" s="130">
        <v>4000</v>
      </c>
    </row>
    <row r="8" spans="1:4" s="18" customFormat="1" x14ac:dyDescent="0.2">
      <c r="A8" s="50">
        <v>2</v>
      </c>
      <c r="B8" s="49" t="s">
        <v>454</v>
      </c>
      <c r="C8" s="50">
        <v>1</v>
      </c>
      <c r="D8" s="130">
        <v>19</v>
      </c>
    </row>
    <row r="9" spans="1:4" s="18" customFormat="1" x14ac:dyDescent="0.2">
      <c r="A9" s="50">
        <v>3</v>
      </c>
      <c r="B9" s="49" t="s">
        <v>458</v>
      </c>
      <c r="C9" s="50">
        <v>1</v>
      </c>
      <c r="D9" s="130">
        <v>4600</v>
      </c>
    </row>
    <row r="10" spans="1:4" s="18" customFormat="1" x14ac:dyDescent="0.2">
      <c r="A10" s="50">
        <v>4</v>
      </c>
      <c r="B10" s="49" t="s">
        <v>459</v>
      </c>
      <c r="C10" s="50">
        <v>1</v>
      </c>
      <c r="D10" s="130">
        <v>2808</v>
      </c>
    </row>
    <row r="11" spans="1:4" s="18" customFormat="1" x14ac:dyDescent="0.2">
      <c r="A11" s="50">
        <v>5</v>
      </c>
      <c r="B11" s="49" t="s">
        <v>460</v>
      </c>
      <c r="C11" s="50">
        <v>1</v>
      </c>
      <c r="D11" s="130">
        <v>6000</v>
      </c>
    </row>
    <row r="12" spans="1:4" s="18" customFormat="1" x14ac:dyDescent="0.2">
      <c r="A12" s="50">
        <v>6</v>
      </c>
      <c r="B12" s="49" t="s">
        <v>461</v>
      </c>
      <c r="C12" s="50">
        <v>2</v>
      </c>
      <c r="D12" s="130">
        <v>8239</v>
      </c>
    </row>
    <row r="13" spans="1:4" s="18" customFormat="1" x14ac:dyDescent="0.2">
      <c r="A13" s="50">
        <v>7</v>
      </c>
      <c r="B13" s="49" t="s">
        <v>455</v>
      </c>
      <c r="C13" s="50">
        <v>1</v>
      </c>
      <c r="D13" s="130">
        <v>4000</v>
      </c>
    </row>
    <row r="14" spans="1:4" s="18" customFormat="1" x14ac:dyDescent="0.2">
      <c r="A14" s="50">
        <v>8</v>
      </c>
      <c r="B14" s="49" t="s">
        <v>456</v>
      </c>
      <c r="C14" s="50">
        <v>1</v>
      </c>
      <c r="D14" s="130">
        <v>6313</v>
      </c>
    </row>
    <row r="15" spans="1:4" s="18" customFormat="1" ht="23.25" customHeight="1" x14ac:dyDescent="0.2">
      <c r="A15" s="50">
        <v>9</v>
      </c>
      <c r="B15" s="49" t="s">
        <v>462</v>
      </c>
      <c r="C15" s="50">
        <v>1</v>
      </c>
      <c r="D15" s="130">
        <v>2900</v>
      </c>
    </row>
    <row r="16" spans="1:4" s="18" customFormat="1" x14ac:dyDescent="0.2">
      <c r="A16" s="50">
        <v>10</v>
      </c>
      <c r="B16" s="49" t="s">
        <v>463</v>
      </c>
      <c r="C16" s="50">
        <v>1</v>
      </c>
      <c r="D16" s="130">
        <v>10000</v>
      </c>
    </row>
    <row r="17" spans="1:4" x14ac:dyDescent="0.2">
      <c r="A17" s="185" t="s">
        <v>0</v>
      </c>
      <c r="B17" s="186"/>
      <c r="C17" s="187"/>
      <c r="D17" s="131">
        <f>SUM(D7:D16)</f>
        <v>48879</v>
      </c>
    </row>
    <row r="18" spans="1:4" ht="12.75" customHeight="1" x14ac:dyDescent="0.2">
      <c r="A18" s="188"/>
      <c r="B18" s="189"/>
      <c r="C18" s="189"/>
      <c r="D18" s="190"/>
    </row>
    <row r="19" spans="1:4" x14ac:dyDescent="0.2">
      <c r="A19" s="55"/>
    </row>
    <row r="20" spans="1:4" x14ac:dyDescent="0.2">
      <c r="A20" s="55"/>
    </row>
    <row r="21" spans="1:4" x14ac:dyDescent="0.2">
      <c r="A21" s="55"/>
    </row>
    <row r="22" spans="1:4" x14ac:dyDescent="0.2">
      <c r="A22" s="56"/>
    </row>
    <row r="23" spans="1:4" x14ac:dyDescent="0.2">
      <c r="A23" s="55"/>
    </row>
  </sheetData>
  <mergeCells count="5">
    <mergeCell ref="A3:D3"/>
    <mergeCell ref="A5:D5"/>
    <mergeCell ref="A6:D6"/>
    <mergeCell ref="A17:C17"/>
    <mergeCell ref="A18:D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view="pageBreakPreview" topLeftCell="A4" zoomScale="90" zoomScaleNormal="100" zoomScaleSheetLayoutView="90" workbookViewId="0">
      <selection activeCell="D25" sqref="D25"/>
    </sheetView>
  </sheetViews>
  <sheetFormatPr defaultRowHeight="12.75" x14ac:dyDescent="0.2"/>
  <cols>
    <col min="1" max="1" width="13.5703125" style="85" customWidth="1"/>
    <col min="2" max="2" width="16.42578125" style="85" customWidth="1"/>
    <col min="3" max="3" width="19.140625" style="87" customWidth="1"/>
    <col min="4" max="4" width="55.42578125" style="86" customWidth="1"/>
    <col min="5" max="16384" width="9.140625" style="85"/>
  </cols>
  <sheetData>
    <row r="1" spans="1:4" x14ac:dyDescent="0.2">
      <c r="A1" s="91" t="s">
        <v>477</v>
      </c>
      <c r="B1" s="90"/>
      <c r="C1" s="89"/>
      <c r="D1" s="88"/>
    </row>
    <row r="3" spans="1:4" ht="38.25" x14ac:dyDescent="0.2">
      <c r="A3" s="92" t="s">
        <v>478</v>
      </c>
      <c r="B3" s="93" t="s">
        <v>479</v>
      </c>
      <c r="C3" s="93" t="s">
        <v>480</v>
      </c>
      <c r="D3" s="93" t="s">
        <v>481</v>
      </c>
    </row>
    <row r="4" spans="1:4" x14ac:dyDescent="0.2">
      <c r="A4" s="194" t="s">
        <v>482</v>
      </c>
      <c r="B4" s="194"/>
      <c r="C4" s="194"/>
      <c r="D4" s="194"/>
    </row>
    <row r="5" spans="1:4" ht="33.75" customHeight="1" x14ac:dyDescent="0.2">
      <c r="A5" s="50">
        <v>2</v>
      </c>
      <c r="B5" s="94">
        <v>7200</v>
      </c>
      <c r="C5" s="142" t="s">
        <v>609</v>
      </c>
      <c r="D5" s="143" t="s">
        <v>610</v>
      </c>
    </row>
    <row r="6" spans="1:4" x14ac:dyDescent="0.2">
      <c r="A6" s="194" t="s">
        <v>484</v>
      </c>
      <c r="B6" s="194"/>
      <c r="C6" s="194"/>
      <c r="D6" s="194"/>
    </row>
    <row r="7" spans="1:4" ht="30.75" customHeight="1" x14ac:dyDescent="0.2">
      <c r="A7" s="50">
        <v>2</v>
      </c>
      <c r="B7" s="94">
        <v>13292</v>
      </c>
      <c r="C7" s="142" t="s">
        <v>609</v>
      </c>
      <c r="D7" s="143" t="s">
        <v>611</v>
      </c>
    </row>
    <row r="8" spans="1:4" x14ac:dyDescent="0.2">
      <c r="A8" s="195" t="s">
        <v>485</v>
      </c>
      <c r="B8" s="196"/>
      <c r="C8" s="196"/>
      <c r="D8" s="197"/>
    </row>
    <row r="9" spans="1:4" ht="29.25" customHeight="1" x14ac:dyDescent="0.2">
      <c r="A9" s="50">
        <v>1</v>
      </c>
      <c r="B9" s="94">
        <v>370</v>
      </c>
      <c r="C9" s="142" t="s">
        <v>612</v>
      </c>
      <c r="D9" s="143" t="s">
        <v>613</v>
      </c>
    </row>
    <row r="10" spans="1:4" ht="26.25" customHeight="1" x14ac:dyDescent="0.2">
      <c r="A10" s="50">
        <v>1</v>
      </c>
      <c r="B10" s="94">
        <v>2574.09</v>
      </c>
      <c r="C10" s="142" t="s">
        <v>614</v>
      </c>
      <c r="D10" s="143" t="s">
        <v>615</v>
      </c>
    </row>
    <row r="11" spans="1:4" x14ac:dyDescent="0.2">
      <c r="A11" s="194" t="s">
        <v>486</v>
      </c>
      <c r="B11" s="194"/>
      <c r="C11" s="194"/>
      <c r="D11" s="194"/>
    </row>
    <row r="12" spans="1:4" ht="27.75" customHeight="1" x14ac:dyDescent="0.2">
      <c r="A12" s="50">
        <v>1</v>
      </c>
      <c r="B12" s="94">
        <v>1169.53</v>
      </c>
      <c r="C12" s="142" t="s">
        <v>616</v>
      </c>
      <c r="D12" s="143" t="s">
        <v>617</v>
      </c>
    </row>
    <row r="13" spans="1:4" ht="35.25" customHeight="1" x14ac:dyDescent="0.2">
      <c r="A13" s="50">
        <v>1</v>
      </c>
      <c r="B13" s="94">
        <v>1145.5999999999999</v>
      </c>
      <c r="C13" s="142" t="s">
        <v>618</v>
      </c>
      <c r="D13" s="143" t="s">
        <v>615</v>
      </c>
    </row>
    <row r="14" spans="1:4" ht="38.25" x14ac:dyDescent="0.2">
      <c r="A14" s="50">
        <v>3</v>
      </c>
      <c r="B14" s="94">
        <v>2519.16</v>
      </c>
      <c r="C14" s="142" t="s">
        <v>609</v>
      </c>
      <c r="D14" s="143" t="s">
        <v>621</v>
      </c>
    </row>
    <row r="15" spans="1:4" ht="30" customHeight="1" x14ac:dyDescent="0.2">
      <c r="A15" s="50">
        <v>1</v>
      </c>
      <c r="B15" s="94">
        <v>385.14</v>
      </c>
      <c r="C15" s="142" t="s">
        <v>619</v>
      </c>
      <c r="D15" s="143" t="s">
        <v>620</v>
      </c>
    </row>
    <row r="16" spans="1:4" x14ac:dyDescent="0.2">
      <c r="A16" s="194" t="s">
        <v>487</v>
      </c>
      <c r="B16" s="194"/>
      <c r="C16" s="194"/>
      <c r="D16" s="194"/>
    </row>
    <row r="17" spans="1:4" ht="18" customHeight="1" x14ac:dyDescent="0.2">
      <c r="A17" s="191" t="s">
        <v>483</v>
      </c>
      <c r="B17" s="192"/>
      <c r="C17" s="192"/>
      <c r="D17" s="193"/>
    </row>
    <row r="18" spans="1:4" x14ac:dyDescent="0.2">
      <c r="A18" s="95" t="s">
        <v>0</v>
      </c>
      <c r="B18" s="96">
        <f>SUM(B5+B7+B9+B10+B12+B13+B14+B15)</f>
        <v>28655.519999999997</v>
      </c>
      <c r="C18" s="97"/>
      <c r="D18" s="98"/>
    </row>
    <row r="19" spans="1:4" x14ac:dyDescent="0.2">
      <c r="A19" s="7"/>
      <c r="B19" s="7"/>
      <c r="C19" s="99"/>
      <c r="D19" s="11"/>
    </row>
    <row r="20" spans="1:4" x14ac:dyDescent="0.2">
      <c r="A20" s="7"/>
      <c r="B20" s="7"/>
      <c r="C20" s="99"/>
      <c r="D20" s="11"/>
    </row>
    <row r="21" spans="1:4" x14ac:dyDescent="0.2">
      <c r="A21" s="100"/>
      <c r="B21" s="100"/>
      <c r="C21" s="101"/>
      <c r="D21" s="102"/>
    </row>
    <row r="22" spans="1:4" x14ac:dyDescent="0.2">
      <c r="A22" s="103" t="s">
        <v>622</v>
      </c>
      <c r="B22" s="100"/>
      <c r="C22" s="101"/>
      <c r="D22" s="102"/>
    </row>
  </sheetData>
  <mergeCells count="6">
    <mergeCell ref="A17:D17"/>
    <mergeCell ref="A16:D16"/>
    <mergeCell ref="A4:D4"/>
    <mergeCell ref="A6:D6"/>
    <mergeCell ref="A8:D8"/>
    <mergeCell ref="A11:D11"/>
  </mergeCells>
  <pageMargins left="0.75" right="0.75" top="1" bottom="1" header="0.5" footer="0.5"/>
  <pageSetup paperSize="9" scale="8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view="pageBreakPreview" zoomScaleNormal="100" zoomScaleSheetLayoutView="100" workbookViewId="0">
      <selection activeCell="C11" sqref="C11"/>
    </sheetView>
  </sheetViews>
  <sheetFormatPr defaultRowHeight="12.75" x14ac:dyDescent="0.2"/>
  <cols>
    <col min="1" max="1" width="5.85546875" style="18" customWidth="1"/>
    <col min="2" max="2" width="42.42578125" style="37" customWidth="1"/>
    <col min="3" max="4" width="20.140625" style="43" customWidth="1"/>
  </cols>
  <sheetData>
    <row r="1" spans="1:10" ht="16.5" x14ac:dyDescent="0.2">
      <c r="B1" s="35" t="s">
        <v>35</v>
      </c>
      <c r="D1" s="44"/>
    </row>
    <row r="2" spans="1:10" ht="16.5" x14ac:dyDescent="0.2">
      <c r="B2" s="35"/>
    </row>
    <row r="3" spans="1:10" ht="12.75" customHeight="1" x14ac:dyDescent="0.2">
      <c r="B3" s="198" t="s">
        <v>59</v>
      </c>
      <c r="C3" s="198"/>
      <c r="D3" s="198"/>
    </row>
    <row r="4" spans="1:10" ht="24" x14ac:dyDescent="0.2">
      <c r="A4" s="16" t="s">
        <v>18</v>
      </c>
      <c r="B4" s="16" t="s">
        <v>15</v>
      </c>
      <c r="C4" s="45" t="s">
        <v>34</v>
      </c>
      <c r="D4" s="45" t="s">
        <v>14</v>
      </c>
    </row>
    <row r="5" spans="1:10" ht="26.25" customHeight="1" x14ac:dyDescent="0.2">
      <c r="A5" s="20">
        <v>1</v>
      </c>
      <c r="B5" s="32" t="s">
        <v>74</v>
      </c>
      <c r="C5" s="46">
        <v>566558.05000000005</v>
      </c>
      <c r="D5" s="46">
        <v>0</v>
      </c>
    </row>
    <row r="6" spans="1:10" s="3" customFormat="1" ht="24" customHeight="1" x14ac:dyDescent="0.2">
      <c r="A6" s="22">
        <v>2</v>
      </c>
      <c r="B6" s="21" t="s">
        <v>169</v>
      </c>
      <c r="C6" s="84">
        <f>971807.62+290+1049.01+160+555</f>
        <v>973861.63</v>
      </c>
      <c r="D6" s="84">
        <v>26142.03</v>
      </c>
    </row>
    <row r="7" spans="1:10" s="3" customFormat="1" ht="26.25" customHeight="1" x14ac:dyDescent="0.2">
      <c r="A7" s="22">
        <v>3</v>
      </c>
      <c r="B7" s="32" t="s">
        <v>82</v>
      </c>
      <c r="C7" s="117">
        <v>40436.22</v>
      </c>
      <c r="D7" s="46">
        <v>298.60000000000002</v>
      </c>
    </row>
    <row r="8" spans="1:10" s="3" customFormat="1" ht="26.25" customHeight="1" x14ac:dyDescent="0.2">
      <c r="A8" s="22">
        <v>4</v>
      </c>
      <c r="B8" s="118" t="s">
        <v>164</v>
      </c>
      <c r="C8" s="119">
        <f>67051.37+479.7+2000+36885.92</f>
        <v>106416.98999999999</v>
      </c>
      <c r="D8" s="119">
        <v>0</v>
      </c>
    </row>
    <row r="9" spans="1:10" s="3" customFormat="1" ht="26.25" customHeight="1" x14ac:dyDescent="0.2">
      <c r="A9" s="22">
        <v>5</v>
      </c>
      <c r="B9" s="32" t="s">
        <v>88</v>
      </c>
      <c r="C9" s="120">
        <v>15444.34</v>
      </c>
      <c r="D9" s="121"/>
    </row>
    <row r="10" spans="1:10" s="3" customFormat="1" ht="26.25" customHeight="1" x14ac:dyDescent="0.2">
      <c r="A10" s="22">
        <v>6</v>
      </c>
      <c r="B10" s="122" t="s">
        <v>90</v>
      </c>
      <c r="C10" s="123">
        <f>121345.58+4636+2457</f>
        <v>128438.58</v>
      </c>
      <c r="D10" s="123">
        <v>120630.66</v>
      </c>
      <c r="G10" s="8"/>
      <c r="H10" s="8"/>
      <c r="I10" s="8"/>
      <c r="J10" s="8"/>
    </row>
    <row r="11" spans="1:10" ht="18" customHeight="1" x14ac:dyDescent="0.2">
      <c r="A11" s="20"/>
      <c r="B11" s="36" t="s">
        <v>16</v>
      </c>
      <c r="C11" s="47">
        <f>SUM(C5:C10)</f>
        <v>1831155.8100000003</v>
      </c>
      <c r="D11" s="47"/>
      <c r="G11" s="8"/>
      <c r="H11" s="8"/>
      <c r="I11" s="8"/>
      <c r="J11" s="8"/>
    </row>
    <row r="12" spans="1:10" x14ac:dyDescent="0.2">
      <c r="B12" s="6"/>
      <c r="C12" s="48"/>
      <c r="D12" s="48"/>
    </row>
    <row r="13" spans="1:10" x14ac:dyDescent="0.2">
      <c r="B13" s="6"/>
      <c r="C13" s="48"/>
      <c r="D13" s="48"/>
    </row>
    <row r="14" spans="1:10" x14ac:dyDescent="0.2">
      <c r="B14" s="6"/>
      <c r="C14" s="48"/>
      <c r="D14" s="48"/>
    </row>
    <row r="15" spans="1:10" x14ac:dyDescent="0.2">
      <c r="B15" s="6"/>
      <c r="C15" s="48"/>
      <c r="D15" s="48"/>
    </row>
  </sheetData>
  <mergeCells count="1">
    <mergeCell ref="B3:D3"/>
  </mergeCells>
  <phoneticPr fontId="1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view="pageBreakPreview" zoomScaleNormal="100" zoomScaleSheetLayoutView="100" workbookViewId="0">
      <selection activeCell="B1" sqref="B1"/>
    </sheetView>
  </sheetViews>
  <sheetFormatPr defaultRowHeight="12.75" x14ac:dyDescent="0.2"/>
  <cols>
    <col min="1" max="1" width="4.140625" style="13" customWidth="1"/>
    <col min="2" max="2" width="46.140625" style="18" customWidth="1"/>
    <col min="3" max="3" width="37.5703125" style="18" customWidth="1"/>
  </cols>
  <sheetData>
    <row r="1" spans="1:4" ht="15" customHeight="1" x14ac:dyDescent="0.2">
      <c r="B1" s="42" t="s">
        <v>640</v>
      </c>
      <c r="C1" s="41"/>
    </row>
    <row r="2" spans="1:4" x14ac:dyDescent="0.2">
      <c r="B2" s="40"/>
    </row>
    <row r="3" spans="1:4" ht="69" customHeight="1" x14ac:dyDescent="0.25">
      <c r="A3" s="202" t="s">
        <v>98</v>
      </c>
      <c r="B3" s="202"/>
      <c r="C3" s="202"/>
      <c r="D3" s="15"/>
    </row>
    <row r="4" spans="1:4" ht="9" customHeight="1" x14ac:dyDescent="0.25">
      <c r="A4" s="14"/>
      <c r="B4" s="39"/>
      <c r="C4" s="39"/>
      <c r="D4" s="15"/>
    </row>
    <row r="6" spans="1:4" ht="30.75" customHeight="1" x14ac:dyDescent="0.2">
      <c r="A6" s="16" t="s">
        <v>18</v>
      </c>
      <c r="B6" s="16" t="s">
        <v>32</v>
      </c>
      <c r="C6" s="17" t="s">
        <v>33</v>
      </c>
    </row>
    <row r="7" spans="1:4" ht="17.25" customHeight="1" x14ac:dyDescent="0.2">
      <c r="A7" s="199" t="s">
        <v>171</v>
      </c>
      <c r="B7" s="200"/>
      <c r="C7" s="201"/>
    </row>
    <row r="8" spans="1:4" s="3" customFormat="1" ht="18" customHeight="1" x14ac:dyDescent="0.2">
      <c r="A8" s="132">
        <v>1</v>
      </c>
      <c r="B8" s="132" t="s">
        <v>293</v>
      </c>
      <c r="C8" s="133" t="s">
        <v>294</v>
      </c>
    </row>
    <row r="9" spans="1:4" s="3" customFormat="1" ht="21.75" customHeight="1" x14ac:dyDescent="0.2">
      <c r="A9" s="132">
        <v>2</v>
      </c>
      <c r="B9" s="132" t="s">
        <v>157</v>
      </c>
      <c r="C9" s="133" t="s">
        <v>160</v>
      </c>
    </row>
    <row r="10" spans="1:4" ht="17.25" customHeight="1" x14ac:dyDescent="0.2">
      <c r="A10" s="199" t="s">
        <v>172</v>
      </c>
      <c r="B10" s="200"/>
      <c r="C10" s="201"/>
    </row>
    <row r="11" spans="1:4" s="3" customFormat="1" ht="60" x14ac:dyDescent="0.2">
      <c r="A11" s="132">
        <v>1</v>
      </c>
      <c r="B11" s="132" t="s">
        <v>166</v>
      </c>
      <c r="C11" s="133" t="s">
        <v>508</v>
      </c>
    </row>
  </sheetData>
  <mergeCells count="3">
    <mergeCell ref="A10:C10"/>
    <mergeCell ref="A3:C3"/>
    <mergeCell ref="A7:C7"/>
  </mergeCells>
  <phoneticPr fontId="10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6</vt:i4>
      </vt:variant>
    </vt:vector>
  </HeadingPairs>
  <TitlesOfParts>
    <vt:vector size="14" baseType="lpstr">
      <vt:lpstr>informacje ogólne</vt:lpstr>
      <vt:lpstr>budynki</vt:lpstr>
      <vt:lpstr>elektronika </vt:lpstr>
      <vt:lpstr>auta</vt:lpstr>
      <vt:lpstr>wyposażenie poj specj.</vt:lpstr>
      <vt:lpstr>szkody</vt:lpstr>
      <vt:lpstr>środki trwałe</vt:lpstr>
      <vt:lpstr>lokalizacje</vt:lpstr>
      <vt:lpstr>auta!Obszar_wydruku</vt:lpstr>
      <vt:lpstr>budynki!Obszar_wydruku</vt:lpstr>
      <vt:lpstr>'elektronika '!Obszar_wydruku</vt:lpstr>
      <vt:lpstr>lokalizacje!Obszar_wydruku</vt:lpstr>
      <vt:lpstr>'środki trwałe'!Obszar_wydruku</vt:lpstr>
      <vt:lpstr>'wyposażenie poj specj.'!Obszar_wydruku</vt:lpstr>
    </vt:vector>
  </TitlesOfParts>
  <Company>MedicEuro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creator>MAXIMUS BROKER</dc:creator>
  <cp:lastModifiedBy>Gospodarka Odpadami</cp:lastModifiedBy>
  <cp:lastPrinted>2016-11-03T11:48:26Z</cp:lastPrinted>
  <dcterms:created xsi:type="dcterms:W3CDTF">2004-04-21T13:58:08Z</dcterms:created>
  <dcterms:modified xsi:type="dcterms:W3CDTF">2016-11-23T12:48:26Z</dcterms:modified>
</cp:coreProperties>
</file>